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55" windowHeight="8445" tabRatio="985" firstSheet="1" activeTab="4"/>
  </bookViews>
  <sheets>
    <sheet name="прил 1 табл 1" sheetId="1" r:id="rId1"/>
    <sheet name="прил 1 табл 2" sheetId="2" r:id="rId2"/>
    <sheet name="прил 2 табл 1" sheetId="3" r:id="rId3"/>
    <sheet name="прил 2 табл 2" sheetId="4" r:id="rId4"/>
    <sheet name="прил 3" sheetId="5" r:id="rId5"/>
    <sheet name="прил 4" sheetId="6" r:id="rId6"/>
    <sheet name="прил 5 табл 1" sheetId="7" r:id="rId7"/>
    <sheet name="прил 5 табл 2" sheetId="8" r:id="rId8"/>
    <sheet name="прил 6 табл 1" sheetId="9" r:id="rId9"/>
    <sheet name="прил 6 табл 2" sheetId="10" r:id="rId10"/>
  </sheets>
  <definedNames/>
  <calcPr fullCalcOnLoad="1"/>
</workbook>
</file>

<file path=xl/sharedStrings.xml><?xml version="1.0" encoding="utf-8"?>
<sst xmlns="http://schemas.openxmlformats.org/spreadsheetml/2006/main" count="1560" uniqueCount="377">
  <si>
    <t xml:space="preserve">*налог на доходы физических лиц </t>
  </si>
  <si>
    <t>ВСЕГО ДОХОДЫ</t>
  </si>
  <si>
    <t>Национальная оборона</t>
  </si>
  <si>
    <t>Благоустройство</t>
  </si>
  <si>
    <t>600 00 00</t>
  </si>
  <si>
    <t>Уличное освещение</t>
  </si>
  <si>
    <t>600 01 00</t>
  </si>
  <si>
    <t>600 02 00</t>
  </si>
  <si>
    <t>600 04 00</t>
  </si>
  <si>
    <t>521 00 00</t>
  </si>
  <si>
    <t>Наименование</t>
  </si>
  <si>
    <t>ПР</t>
  </si>
  <si>
    <t>ЦСР</t>
  </si>
  <si>
    <t>ВР</t>
  </si>
  <si>
    <t>Общегосударственные вопросы</t>
  </si>
  <si>
    <t>01</t>
  </si>
  <si>
    <t>Рз</t>
  </si>
  <si>
    <t>04</t>
  </si>
  <si>
    <t>Руководство и управление в сфере</t>
  </si>
  <si>
    <t>местного самоуправления</t>
  </si>
  <si>
    <t>Выполнение функций органами</t>
  </si>
  <si>
    <t>Центральный аппарат</t>
  </si>
  <si>
    <t>учреждениями</t>
  </si>
  <si>
    <t>массовой информации</t>
  </si>
  <si>
    <t xml:space="preserve">Выполнение функций бюджетными </t>
  </si>
  <si>
    <t>001</t>
  </si>
  <si>
    <t>002 04 00</t>
  </si>
  <si>
    <t>10</t>
  </si>
  <si>
    <t>001 00 00</t>
  </si>
  <si>
    <t>500</t>
  </si>
  <si>
    <t>Судебная система</t>
  </si>
  <si>
    <t>05</t>
  </si>
  <si>
    <t>Составление (изменение и дополнение)</t>
  </si>
  <si>
    <t>списков кандидатов в присяжные</t>
  </si>
  <si>
    <t>заседатели федеральных судов</t>
  </si>
  <si>
    <t>общей юрисдикции в Российской</t>
  </si>
  <si>
    <t>Федерации</t>
  </si>
  <si>
    <t>001 40 00</t>
  </si>
  <si>
    <t>002 00 00</t>
  </si>
  <si>
    <t>Заинского муниципального района</t>
  </si>
  <si>
    <t>02</t>
  </si>
  <si>
    <t>Глава муниципального образования</t>
  </si>
  <si>
    <t>002 03 00</t>
  </si>
  <si>
    <t>03</t>
  </si>
  <si>
    <t>06</t>
  </si>
  <si>
    <t>подведомственных учреждений</t>
  </si>
  <si>
    <t>Обеспечение деятельности</t>
  </si>
  <si>
    <t>Учебно-методические кабинеты,</t>
  </si>
  <si>
    <t>централизованные бухгалтерии, группы</t>
  </si>
  <si>
    <t>хозяйственного обслуживания, учебные</t>
  </si>
  <si>
    <t>фильмотеки, межшкольные учебно-</t>
  </si>
  <si>
    <t>логопедические пункты</t>
  </si>
  <si>
    <t>452 00 00</t>
  </si>
  <si>
    <t>452 99 00</t>
  </si>
  <si>
    <t>012</t>
  </si>
  <si>
    <t>08</t>
  </si>
  <si>
    <t>информации</t>
  </si>
  <si>
    <t>Театры, цирки, концертные и другие</t>
  </si>
  <si>
    <t>организации исполнительских искусств</t>
  </si>
  <si>
    <t>443 00 00</t>
  </si>
  <si>
    <t>443 99 00</t>
  </si>
  <si>
    <t xml:space="preserve">Мероприятия в сфере культуры, </t>
  </si>
  <si>
    <t>кинематографии и средств массовой</t>
  </si>
  <si>
    <t>450 00 00</t>
  </si>
  <si>
    <t>Государственная поддержка в сфере</t>
  </si>
  <si>
    <t>культуры, кинематографии и средств</t>
  </si>
  <si>
    <t>450 85 00</t>
  </si>
  <si>
    <t>Другие вопросы в области культуры,</t>
  </si>
  <si>
    <t>производственные комбинаты,</t>
  </si>
  <si>
    <t>Культура, кинематография и средства</t>
  </si>
  <si>
    <t>Физическая культура и спорт</t>
  </si>
  <si>
    <t>512 00 00</t>
  </si>
  <si>
    <t>512 97 00</t>
  </si>
  <si>
    <t>11</t>
  </si>
  <si>
    <t>установленных функций</t>
  </si>
  <si>
    <t>001 36 00</t>
  </si>
  <si>
    <t>к Решению Совета</t>
  </si>
  <si>
    <t>Сумма</t>
  </si>
  <si>
    <t>тыс.рублей</t>
  </si>
  <si>
    <t xml:space="preserve">Наименование показателей </t>
  </si>
  <si>
    <t>Код показателя</t>
  </si>
  <si>
    <t>Источники финансирования</t>
  </si>
  <si>
    <t>Увеличение  прочих остатков средств бюджета</t>
  </si>
  <si>
    <t>Увеличение остатков средств бюджета</t>
  </si>
  <si>
    <t xml:space="preserve">Изменение остатков средств на счетах по учету </t>
  </si>
  <si>
    <t>средств бюджета</t>
  </si>
  <si>
    <t>ДОХОДЫ</t>
  </si>
  <si>
    <t>*земельный налог</t>
  </si>
  <si>
    <t>Налоги на имущество</t>
  </si>
  <si>
    <t>Налоги на прибыль(доходы)</t>
  </si>
  <si>
    <t>Безвозмездные поступления</t>
  </si>
  <si>
    <t>плановый период</t>
  </si>
  <si>
    <t>сумма</t>
  </si>
  <si>
    <t>ИТОГО</t>
  </si>
  <si>
    <t xml:space="preserve">                                                                               Поступление доходов </t>
  </si>
  <si>
    <t>Мобилизационная и вневойсковая подготовка</t>
  </si>
  <si>
    <t>Жилищно-коммунальное хозяйство</t>
  </si>
  <si>
    <t xml:space="preserve">05 </t>
  </si>
  <si>
    <t>Код бюджетной классификации</t>
  </si>
  <si>
    <t>главного</t>
  </si>
  <si>
    <t>доходов бюджетов</t>
  </si>
  <si>
    <t>администратора</t>
  </si>
  <si>
    <t>доходов</t>
  </si>
  <si>
    <t>сельского поселения</t>
  </si>
  <si>
    <t xml:space="preserve">Палата земельных и имущественных отношений Заинского муниципального района </t>
  </si>
  <si>
    <t>11105025100000  120</t>
  </si>
  <si>
    <t>11105035100000  120</t>
  </si>
  <si>
    <t>11109045100000  120</t>
  </si>
  <si>
    <t>11701050100000  180</t>
  </si>
  <si>
    <t>Невыясненные поступления, зачисляемые в бюджеты поселений</t>
  </si>
  <si>
    <t>Финансово-бюджетная палата Заинского муниципального района</t>
  </si>
  <si>
    <t>10807175010000  110</t>
  </si>
  <si>
    <t>11705050100000  180</t>
  </si>
  <si>
    <t>Прочие неналоговые доходы бюджетов поселений</t>
  </si>
  <si>
    <t>Прочие субсидии бюджетам поселений</t>
  </si>
  <si>
    <t>Перечень главных администраторов  доходов бюджета</t>
  </si>
  <si>
    <t>муниципального района-органов государственной</t>
  </si>
  <si>
    <t>власти Российской Федерации и органов</t>
  </si>
  <si>
    <t>государственной власти Республики Татарстан</t>
  </si>
  <si>
    <t>10102000010000  110</t>
  </si>
  <si>
    <t>Налог на доходы физических лиц</t>
  </si>
  <si>
    <t>10601000000000  110</t>
  </si>
  <si>
    <t>Налог на имущество физических лиц</t>
  </si>
  <si>
    <t>10606000000000  110</t>
  </si>
  <si>
    <t>Земельный налог</t>
  </si>
  <si>
    <t>10503000010000  110</t>
  </si>
  <si>
    <t>Единый сельскохозяйственный налог</t>
  </si>
  <si>
    <t xml:space="preserve">Перечень главных администраторов источников финансирования дефицита </t>
  </si>
  <si>
    <t>Коды бюджетной классификации</t>
  </si>
  <si>
    <t>01050201100000  510</t>
  </si>
  <si>
    <t xml:space="preserve">Увеличение прочих остатков денежных средств бюджета </t>
  </si>
  <si>
    <t>01050201100000  610</t>
  </si>
  <si>
    <t xml:space="preserve">Уменьшение прочих остатков денежных средств бюджета </t>
  </si>
  <si>
    <t>01020000100000  710</t>
  </si>
  <si>
    <t xml:space="preserve">Получение кредитов от кредитных организаций бюджетом </t>
  </si>
  <si>
    <t>01020000100000  810</t>
  </si>
  <si>
    <t>от кредитных организаций в валюте Российской Федерации</t>
  </si>
  <si>
    <t xml:space="preserve">Получение кредитов от других бюджетов бюджетной системы </t>
  </si>
  <si>
    <t>в валюте Российской Федерации</t>
  </si>
  <si>
    <t>01030000100000  810</t>
  </si>
  <si>
    <t>от других бюджетов бюджетной системы Российской Федерации</t>
  </si>
  <si>
    <t>Наименование групп, подгрупп,статейи подстатей доходов</t>
  </si>
  <si>
    <t>Заинского муниципального  района</t>
  </si>
  <si>
    <t>Перечень главных администраторов доходов бюджета</t>
  </si>
  <si>
    <t>Наименование групп, подгрупп,статей и подстатей доходв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</si>
  <si>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</si>
  <si>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</si>
  <si>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Возмещение потерь сельскохозяйственного производста, связанных с изъятием сельскохозяйственных угодий, расположенных на  территориях поселений (по обязательствам, возникшим до 1 января 2008 года)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</si>
  <si>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 на совершение нотариальных действий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</si>
  <si>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 поселений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</si>
  <si>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</si>
  <si>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</si>
  <si>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</si>
  <si>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</si>
  <si>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Руководство и управление в сфере установленных функций</t>
  </si>
  <si>
    <t xml:space="preserve"> Выполнение функций органами местного самоуправления</t>
  </si>
  <si>
    <t>Функционирование Правительства Росссийской Федерации,высших исполнительных органов государственной власти субъектов Российской Федерации,местных администраций</t>
  </si>
  <si>
    <t>Другие общегосударственные вопросы</t>
  </si>
  <si>
    <t>13</t>
  </si>
  <si>
    <t>Обеспечение деятельности подведомственных учреждений</t>
  </si>
  <si>
    <t>002 99 00</t>
  </si>
  <si>
    <t>Государственная регистрация актов гражданского состояния</t>
  </si>
  <si>
    <t>Осуществление первичного воинского учета на территориях,где отсутствуют военные комиссариаты</t>
  </si>
  <si>
    <t>Массовый спорт</t>
  </si>
  <si>
    <t>Мероприятия в области физической культуры и спорта</t>
  </si>
  <si>
    <t>Национальная безопасность и правоохранительная деятельность</t>
  </si>
  <si>
    <t>Обеспсечение пожарной безопасности</t>
  </si>
  <si>
    <t>Воинские формирования(органы,подразделения)</t>
  </si>
  <si>
    <t>202  00 00</t>
  </si>
  <si>
    <t>Функционирование органов в сфере национальной безопасности,правоохранительной деятельности и обороны</t>
  </si>
  <si>
    <t>202 67 00</t>
  </si>
  <si>
    <t>Функционирование органов в сфере национальной безопасности,правоохранительной деятельности</t>
  </si>
  <si>
    <t>014</t>
  </si>
  <si>
    <t>Культура и кинематография</t>
  </si>
  <si>
    <t>Распределение</t>
  </si>
  <si>
    <t>Функционирование высшего должностного лица субъекта Российской Федерации и муниципального образования</t>
  </si>
  <si>
    <t>Содержание автомобильных дорог и инженерных сооружений на них в границах поселений в рамках благоустройства</t>
  </si>
  <si>
    <t>Межбюджетные трансферты бюджетам мунципальных районов из бюджетов поселений на осуществление части полномочий по решению вопросов местного значения в соотвествии с заключенными соглашениями</t>
  </si>
  <si>
    <t>521 06 00</t>
  </si>
  <si>
    <t>Иные межбюджетные трансферты</t>
  </si>
  <si>
    <t>017</t>
  </si>
  <si>
    <t xml:space="preserve">Межбюджетные трансферты </t>
  </si>
  <si>
    <t>Физкультурно-оздоровительная работа и спортивные мероприятия</t>
  </si>
  <si>
    <t xml:space="preserve">Культура </t>
  </si>
  <si>
    <t>таблица 2</t>
  </si>
  <si>
    <t>таблица 1</t>
  </si>
  <si>
    <t>Условно утвержденные расходы</t>
  </si>
  <si>
    <t>99</t>
  </si>
  <si>
    <t>999 00 00</t>
  </si>
  <si>
    <t xml:space="preserve">к решению Совета </t>
  </si>
  <si>
    <t>Ведомственная структура</t>
  </si>
  <si>
    <t>КВСР</t>
  </si>
  <si>
    <t>КВР</t>
  </si>
  <si>
    <t>Увеличение прочих остатков денежных средств  бюджетов поселений</t>
  </si>
  <si>
    <t>Уменьшение прочих остатков денежных средств бюджетов поселений</t>
  </si>
  <si>
    <t>Уменьшение остатков средств бюджетов</t>
  </si>
  <si>
    <t>Уменьшение  прочих остатков средств бюджетов</t>
  </si>
  <si>
    <t>Источники внутреннего финансирования  дефицитов бюджетов</t>
  </si>
  <si>
    <t>Увеличение остатков средств бюджетов</t>
  </si>
  <si>
    <t>Увеличение  прочих остатков средств бюджетов</t>
  </si>
  <si>
    <t>Уменьшение прочих остатков денежных средств  бюджетов поселений</t>
  </si>
  <si>
    <t>Источники внутреннего финансирования дефицитов бюджетов</t>
  </si>
  <si>
    <t xml:space="preserve">Приложение 2  </t>
  </si>
  <si>
    <t>Приложение 1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</si>
  <si>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</si>
  <si>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мунципальных образований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</si>
  <si>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</si>
  <si>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</si>
  <si>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поселений  на поддержку мер по обеспечению сбалансированности бюджетов</t>
  </si>
  <si>
    <t>Субвенции бюджетам субъектов Российской Федерации и мунципальных образований</t>
  </si>
  <si>
    <t>Субвенции бюджетам 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</si>
  <si>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территориях,где отсутствуют военные комиссариаты</t>
  </si>
  <si>
    <t>Субвенции бюджетам на осуществление первичного воинского учета на территориях,где отсутствуют военные комиссариаты</t>
  </si>
  <si>
    <t>*налог на имущество физических лиц</t>
  </si>
  <si>
    <t>*доходы,получаемые в виде арендной платы за земельные участки,государственная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</si>
  <si>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Доходы от использования имущества,находящегося в государственной и муниципальной собственности</t>
  </si>
  <si>
    <t>Код дохода</t>
  </si>
  <si>
    <t>по бюджетной классификации</t>
  </si>
  <si>
    <t xml:space="preserve"> Поступление доходов </t>
  </si>
  <si>
    <t xml:space="preserve">к решению Совета  </t>
  </si>
  <si>
    <t>Приложение №  5</t>
  </si>
  <si>
    <t>Приложение №  6</t>
  </si>
  <si>
    <t>10804020011000  110</t>
  </si>
  <si>
    <t xml:space="preserve">                      Приложение № 4</t>
  </si>
  <si>
    <t xml:space="preserve">                                                                       Приложение №  3</t>
  </si>
  <si>
    <t xml:space="preserve"> 100 00000 00 000  000</t>
  </si>
  <si>
    <t xml:space="preserve"> 101 00000 00 0000  000</t>
  </si>
  <si>
    <t xml:space="preserve"> 101 02000 01 0000  110</t>
  </si>
  <si>
    <t xml:space="preserve"> 106 00000 00 0000  000</t>
  </si>
  <si>
    <t xml:space="preserve"> 106 01000 00 0000  110</t>
  </si>
  <si>
    <t xml:space="preserve"> 106 06000 00 0000  110</t>
  </si>
  <si>
    <t xml:space="preserve"> 111 00000 00 0000  000</t>
  </si>
  <si>
    <t>111 05000 00 0000  120</t>
  </si>
  <si>
    <t xml:space="preserve"> 200 00000 00 0000  000</t>
  </si>
  <si>
    <t xml:space="preserve"> 202 00000 00 0000  000</t>
  </si>
  <si>
    <t xml:space="preserve"> 202 01000 00 0000 151</t>
  </si>
  <si>
    <t xml:space="preserve"> 202 01001 00 0000 151</t>
  </si>
  <si>
    <t xml:space="preserve"> 202 01001 10 0000 151</t>
  </si>
  <si>
    <t xml:space="preserve"> 202 01003 00 0000  151</t>
  </si>
  <si>
    <t xml:space="preserve"> 202 01003 10 0000 151</t>
  </si>
  <si>
    <t xml:space="preserve"> 202 03000 00 0000151</t>
  </si>
  <si>
    <t xml:space="preserve"> 202 03003 00 0000 151</t>
  </si>
  <si>
    <t xml:space="preserve"> 202 03003 10 0000 151</t>
  </si>
  <si>
    <t xml:space="preserve"> 202 03015 00 0000 151</t>
  </si>
  <si>
    <t xml:space="preserve"> 202 03015 10 0000 151</t>
  </si>
  <si>
    <t xml:space="preserve"> 111 05000 00 0000  120</t>
  </si>
  <si>
    <t xml:space="preserve"> 100 00000 00 0000  000</t>
  </si>
  <si>
    <t xml:space="preserve"> 0100 00 00 00 0000 000</t>
  </si>
  <si>
    <t xml:space="preserve"> 01 05 00 0000 0000 000</t>
  </si>
  <si>
    <t xml:space="preserve"> 01 05 02 0000 0000 500</t>
  </si>
  <si>
    <t xml:space="preserve"> 01 05 02 0000 0000 510</t>
  </si>
  <si>
    <t xml:space="preserve"> 01 05 02 0010 0000 510</t>
  </si>
  <si>
    <t xml:space="preserve"> 01 05 00 0000 0000 600</t>
  </si>
  <si>
    <t xml:space="preserve"> 01 05 02 0000 0000 610 </t>
  </si>
  <si>
    <t xml:space="preserve"> 01 05 02 0010 0000 610</t>
  </si>
  <si>
    <t>Доходы бюджетов поселений от возврата остатков субсидий, субвенций и иных межбюджетных трансфертов, имеющих целевое назначение , прошлых лет из бюджетов муниципальных районов</t>
  </si>
  <si>
    <t>*доходы,получаемые в виде арендной либо иной платы за передачу в возмездное пользование государственного и муниципального имущества(за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</si>
  <si>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субъектов Российской Федерации и муниципальных образований</t>
  </si>
  <si>
    <t>Организация и содержание мест захоронения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</si>
  <si>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соотвествии с заключенными соглашениями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</si>
  <si>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Федерации,местных администраций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</si>
  <si>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</si>
  <si>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 2014 год и на плановый период 2015 и 2016 годов"</t>
  </si>
  <si>
    <t>Расходы на выплату персоналу в целях обеспечения выполнения функций государственными(муниципальными ) органами ,казенными учреждениями,органами управления государственными внебюджетными фондами</t>
  </si>
  <si>
    <t>100</t>
  </si>
  <si>
    <t>Закупка товаров,работ и услуг для государственных и муниципальных нужд</t>
  </si>
  <si>
    <t>200</t>
  </si>
  <si>
    <t>001 51 00</t>
  </si>
  <si>
    <t>001 51 18</t>
  </si>
  <si>
    <t>Уплата налога на имущество организаций и земельного налога</t>
  </si>
  <si>
    <t xml:space="preserve">002 95 00 </t>
  </si>
  <si>
    <t>Иные бюджетные ассигнования</t>
  </si>
  <si>
    <t>800</t>
  </si>
  <si>
    <t>Реализация государственных функций,связанных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</si>
  <si>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</si>
  <si>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</si>
  <si>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</si>
  <si>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Обеспечение пожарной безопасности</t>
  </si>
  <si>
    <t>Функционирование органов в сфере национальной безопасности и правоохранительной деятельности</t>
  </si>
  <si>
    <t>Пожарная безопасность</t>
  </si>
  <si>
    <t>202 00 00</t>
  </si>
  <si>
    <t>202 67 04</t>
  </si>
  <si>
    <t>Воинские формирования(органы подразделения)</t>
  </si>
  <si>
    <t>Межбюджетные трансферты</t>
  </si>
  <si>
    <t xml:space="preserve">202 67 04 </t>
  </si>
  <si>
    <t>440 99 00</t>
  </si>
  <si>
    <t>Резервные фонды</t>
  </si>
  <si>
    <t>070 00 00</t>
  </si>
  <si>
    <t>070 05 00</t>
  </si>
  <si>
    <t>Резервные фонды местных администраций</t>
  </si>
  <si>
    <t xml:space="preserve"> на 2014 год</t>
  </si>
  <si>
    <t xml:space="preserve"> 108 04000 01 0000  110</t>
  </si>
  <si>
    <t>Государственная пошлина за совершение нотариальных действий должностными лицами органов местного самоуправления</t>
  </si>
  <si>
    <t>Учреждения культуры и мероприятия в сфере культуры и кинематографии</t>
  </si>
  <si>
    <t>440 00 00</t>
  </si>
  <si>
    <t>на 2014 год</t>
  </si>
  <si>
    <t>на 2014 год и на плановый период 2015-2016 годов"</t>
  </si>
  <si>
    <t>002 95 00</t>
  </si>
  <si>
    <t>на плановый период 2015 и 2016 годов</t>
  </si>
  <si>
    <t>2015 год</t>
  </si>
  <si>
    <t>2016 год</t>
  </si>
  <si>
    <t>Заинского муниципального района на 2014 год</t>
  </si>
  <si>
    <t xml:space="preserve"> Заинского муниципального района на 2009 год                                                                                                                                                      и на плановый период 2015-2016 годов"</t>
  </si>
  <si>
    <t>на 2014 год и на плановый период 2015-2016 годов</t>
  </si>
  <si>
    <t xml:space="preserve">                                                                   Заинского муниципального района на 2014 год </t>
  </si>
  <si>
    <t>и на плановый период 2015 и 2016 годов"</t>
  </si>
  <si>
    <t xml:space="preserve"> на 2014 год и на плановый период 2015-2016 годов</t>
  </si>
  <si>
    <t xml:space="preserve"> на   плановый период  2015-2016 годов                                     </t>
  </si>
  <si>
    <t>11105013100000  120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</si>
  <si>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учреждений).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</si>
  <si>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</si>
  <si>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</si>
  <si>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11406013100000  430</t>
  </si>
  <si>
    <t>11406025100000  430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</si>
  <si>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</si>
  <si>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11702020100000  180</t>
  </si>
  <si>
    <t>11301995100000  130</t>
  </si>
  <si>
    <t>Прочие доходы от оказания платных услуг (работ) получателями средств бюджетов поселений</t>
  </si>
  <si>
    <t>11302995100000  130</t>
  </si>
  <si>
    <t>Прочие доходы от компенсации затрат бюджетов поселений</t>
  </si>
  <si>
    <t>21805010100000 151</t>
  </si>
  <si>
    <t>21905000100000 151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</si>
  <si>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</si>
  <si>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20201001100000 151</t>
  </si>
  <si>
    <t>20201003100000 151</t>
  </si>
  <si>
    <t>20203003100000 151</t>
  </si>
  <si>
    <t>20203015100000 151</t>
  </si>
  <si>
    <t>20202999100000 151</t>
  </si>
  <si>
    <t>МРИ ФНС № 11 по Республике Татарстан</t>
  </si>
  <si>
    <t>10904050000000  110</t>
  </si>
  <si>
    <t>Земельный налог (по обязательствам, возникшим до 1 января 2006 года)</t>
  </si>
  <si>
    <t>111 05013 10 0000 120</t>
  </si>
  <si>
    <t>11302065100000  130</t>
  </si>
  <si>
    <t>Доходы поступающие в порядке возмещения расходов,понесенных в связи с экплуатацие имущества поселений</t>
  </si>
  <si>
    <t>20204012100000 151</t>
  </si>
  <si>
    <t>Межбюджетные трансферты,передаваемые бюджетам поселений для компенсации дополнительных расходов,возникших в результате решений,принятых органами власти другого уровня</t>
  </si>
  <si>
    <t>Межбюджетные трансферты,передаваемые бюджетам поселений на премирование победителей  Всероссийского конкурса на звание "Самое благоустроенное городское(сельское) поселение России"</t>
  </si>
  <si>
    <t>20204033100000 151</t>
  </si>
  <si>
    <t>Заинского мунципального района на плановый период 2015-2016 годов</t>
  </si>
  <si>
    <t xml:space="preserve"> сельского поселения</t>
  </si>
  <si>
    <t>сумма на 2015 год</t>
  </si>
  <si>
    <t>сумма на 2016 год</t>
  </si>
  <si>
    <t xml:space="preserve">" О  бюджете Кадыровского   сельского поселения                                       Заинского муниципального района </t>
  </si>
  <si>
    <t>Кадыровского  сельского поселения</t>
  </si>
  <si>
    <t>дефицита бюджета Кадыровского  сельского поселения Заинского муниципального района</t>
  </si>
  <si>
    <t xml:space="preserve">дефицита бюджета Кадыровского   сельского поселения                                                                                                               Заинского муниципального  района на плановый период 2015-2016годов </t>
  </si>
  <si>
    <t>"О бюджете Кадыровского  сельского поселения</t>
  </si>
  <si>
    <t xml:space="preserve">в бюджет Кадыровского   сельского поселения Заинского муниципального района  </t>
  </si>
  <si>
    <t xml:space="preserve">в бюджет Кадыровского  сельского поселения Заинского муниципального района  </t>
  </si>
  <si>
    <t xml:space="preserve">                                                   к решению Совета Кадыровского  сельского поселения</t>
  </si>
  <si>
    <t xml:space="preserve">                                                               "О бюджете Кадыровского   сельского поселения</t>
  </si>
  <si>
    <t>Кадыровского</t>
  </si>
  <si>
    <t>Кадыровского  сельского поселения Заинского</t>
  </si>
  <si>
    <t xml:space="preserve">                      к решению Совета Кадыровского  сельского поселения </t>
  </si>
  <si>
    <t xml:space="preserve"> "О бюджете Кадыровского  сельского поселения </t>
  </si>
  <si>
    <t>бюджета Кадыровского  сельского поселения Заинского муниципального района</t>
  </si>
  <si>
    <t xml:space="preserve">Кадыровского </t>
  </si>
  <si>
    <t>Кадыровского сельского поселения</t>
  </si>
  <si>
    <t>Кадыровского сельского поселения в валюте Российской Федерации</t>
  </si>
  <si>
    <t xml:space="preserve">Погашение бюджетом Кадыровского сельского поселения кредитов </t>
  </si>
  <si>
    <t>Российской Федерации бюджетом Кадыровского сельского поселения</t>
  </si>
  <si>
    <t>к Решению Совета Кадыровского  сельского поселения  Заинского муниципального района</t>
  </si>
  <si>
    <t xml:space="preserve">"О бюджете Кадыровского   сельского поселения Заинского муниципального района </t>
  </si>
  <si>
    <t>бюджетных ассигнований бюджета Кадыровского  сельского поселения по разделам и подразделам,целевым статьям,группам видов расходов классификации расходов бюджетов на  2014 год</t>
  </si>
  <si>
    <t>бюджетных ассигнований бюджета Кадыровского  сельского поселения по разделам и подразделам,целевым статьям и видам расходов классификации расходов бюджетов</t>
  </si>
  <si>
    <t>расходов бюджета Кадыровского  сельского поселения</t>
  </si>
  <si>
    <t>Совет Кадыровского  сельского поселения</t>
  </si>
  <si>
    <t>Исполнительный комитет Кадыровского  сельского поселения</t>
  </si>
  <si>
    <t>421 51 19</t>
  </si>
  <si>
    <t>11651040020000  140</t>
  </si>
  <si>
    <t>Денежные взыскания (штрафы), установленные закономи субъектов Российской Федерации за несоблюдение муниципальных правовых актов, зачисляемые в бюджеты поселений</t>
  </si>
  <si>
    <t>01030100100000  710</t>
  </si>
  <si>
    <t>900</t>
  </si>
  <si>
    <t>11105075100000  120</t>
  </si>
  <si>
    <t>Доходы от сдачи в аренду имущества, составляющего казну поселений (за исключением земельных участков)</t>
  </si>
  <si>
    <t>11714030100000  180</t>
  </si>
  <si>
    <t>Средства самообложения граждан, зачисляемые в бюджеты поселений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</si>
</sst>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00000"/>
    <numFmt numFmtId="167" formatCode="000000.0"/>
    <numFmt numFmtId="168" formatCode="000000.00"/>
    <numFmt numFmtId="169" formatCode="0.000"/>
    <numFmt numFmtId="170" formatCode="#,##0.00&quot;р.&quot;"/>
    <numFmt numFmtId="171" formatCode="_-* #,##0.0_р_._-;\-* #,##0.0_р_._-;_-* &quot;-&quot;??_р_._-;_-@_-"/>
    <numFmt numFmtId="172" formatCode="_-* #,##0_р_._-;\-* #,##0_р_._-;_-* &quot;-&quot;??_р_._-;_-@_-"/>
    <numFmt numFmtId="173" formatCode="0.000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0000_р_._-;\-* #,##0.00000_р_._-;_-* &quot;-&quot;??_р_._-;_-@_-"/>
    <numFmt numFmtId="177" formatCode="#,##0.0_ ;\-#,##0.0\ "/>
    <numFmt numFmtId="178" formatCode="#,##0_ ;\-#,##0\ "/>
    <numFmt numFmtId="179" formatCode="#,##0.00_ ;\-#,##0.00\ "/>
    <numFmt numFmtId="180" formatCode="_-* #,##0.0_р_._-;\-* #,##0.0_р_._-;_-* &quot;-&quot;?_р_._-;_-@_-"/>
    <numFmt numFmtId="181" formatCode="0.00000"/>
    <numFmt numFmtId="182" formatCode="0.000000"/>
    <numFmt numFmtId="183" formatCode="0.0000000"/>
    <numFmt numFmtId="184" formatCode="_-* #,##0.0&quot;р.&quot;_-;\-* #,##0.0&quot;р.&quot;_-;_-* &quot;-&quot;?&quot;р.&quot;_-;_-@_-"/>
    <numFmt numFmtId="185" formatCode="_-* #,##0.00&quot;р.&quot;_-;\-* #,##0.00&quot;р.&quot;_-;_-* &quot;-&quot;?&quot;р.&quot;_-;_-@_-"/>
    <numFmt numFmtId="186" formatCode="_-* #,##0.000000_р_._-;\-* #,##0.000000_р_._-;_-* &quot;-&quot;??_р_._-;_-@_-"/>
    <numFmt numFmtId="187" formatCode="_-* #,##0.0000000_р_._-;\-* #,##0.0000000_р_._-;_-* &quot;-&quot;??_р_._-;_-@_-"/>
    <numFmt numFmtId="188" formatCode="_-* #,##0.00000000_р_._-;\-* #,##0.00000000_р_._-;_-* &quot;-&quot;??_р_._-;_-@_-"/>
    <numFmt numFmtId="189" formatCode="_-* #,##0.000000000_р_._-;\-* #,##0.000000000_р_._-;_-* &quot;-&quot;??_р_._-;_-@_-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Book Antiqua"/>
      <family val="1"/>
    </font>
    <font>
      <b/>
      <sz val="10"/>
      <name val="Book Antiqua"/>
      <family val="1"/>
    </font>
    <font>
      <b/>
      <sz val="11"/>
      <name val="Book Antiqua"/>
      <family val="1"/>
    </font>
    <font>
      <i/>
      <sz val="10"/>
      <name val="Book Antiqua"/>
      <family val="1"/>
    </font>
    <font>
      <sz val="11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sz val="14"/>
      <name val="Book Antiqua"/>
      <family val="1"/>
    </font>
    <font>
      <i/>
      <sz val="14"/>
      <name val="Book Antiqua"/>
      <family val="1"/>
    </font>
    <font>
      <b/>
      <i/>
      <sz val="14"/>
      <name val="Book Antiqua"/>
      <family val="1"/>
    </font>
    <font>
      <i/>
      <sz val="12"/>
      <name val="Book Antiqua"/>
      <family val="1"/>
    </font>
    <font>
      <b/>
      <sz val="14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5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60" applyNumberFormat="1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/>
    </xf>
    <xf numFmtId="0" fontId="5" fillId="32" borderId="12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0" fontId="5" fillId="32" borderId="14" xfId="0" applyFont="1" applyFill="1" applyBorder="1" applyAlignment="1">
      <alignment horizontal="center" vertical="top"/>
    </xf>
    <xf numFmtId="164" fontId="5" fillId="32" borderId="14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4" fillId="32" borderId="0" xfId="0" applyFont="1" applyFill="1" applyAlignment="1">
      <alignment/>
    </xf>
    <xf numFmtId="164" fontId="5" fillId="32" borderId="0" xfId="0" applyNumberFormat="1" applyFont="1" applyFill="1" applyAlignment="1">
      <alignment horizontal="center"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16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164" fontId="5" fillId="32" borderId="14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10" fillId="32" borderId="11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10" fillId="32" borderId="14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 wrapText="1"/>
    </xf>
    <xf numFmtId="164" fontId="8" fillId="0" borderId="0" xfId="0" applyNumberFormat="1" applyFont="1" applyAlignment="1">
      <alignment horizontal="center"/>
    </xf>
    <xf numFmtId="0" fontId="4" fillId="0" borderId="0" xfId="0" applyFont="1" applyAlignment="1">
      <alignment horizontal="right" wrapText="1"/>
    </xf>
    <xf numFmtId="0" fontId="11" fillId="0" borderId="0" xfId="0" applyFont="1" applyAlignment="1">
      <alignment horizontal="center"/>
    </xf>
    <xf numFmtId="0" fontId="9" fillId="0" borderId="0" xfId="0" applyFont="1" applyBorder="1" applyAlignment="1">
      <alignment wrapText="1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6" fillId="32" borderId="11" xfId="0" applyFont="1" applyFill="1" applyBorder="1" applyAlignment="1">
      <alignment/>
    </xf>
    <xf numFmtId="0" fontId="14" fillId="0" borderId="0" xfId="0" applyFont="1" applyBorder="1" applyAlignment="1">
      <alignment horizontal="center"/>
    </xf>
    <xf numFmtId="0" fontId="5" fillId="32" borderId="17" xfId="0" applyFont="1" applyFill="1" applyBorder="1" applyAlignment="1">
      <alignment wrapText="1"/>
    </xf>
    <xf numFmtId="0" fontId="5" fillId="32" borderId="18" xfId="0" applyFont="1" applyFill="1" applyBorder="1" applyAlignment="1">
      <alignment/>
    </xf>
    <xf numFmtId="164" fontId="5" fillId="32" borderId="19" xfId="0" applyNumberFormat="1" applyFont="1" applyFill="1" applyBorder="1" applyAlignment="1">
      <alignment horizontal="center"/>
    </xf>
    <xf numFmtId="0" fontId="5" fillId="32" borderId="17" xfId="0" applyFont="1" applyFill="1" applyBorder="1" applyAlignment="1">
      <alignment/>
    </xf>
    <xf numFmtId="49" fontId="5" fillId="32" borderId="18" xfId="0" applyNumberFormat="1" applyFont="1" applyFill="1" applyBorder="1" applyAlignment="1">
      <alignment horizontal="center"/>
    </xf>
    <xf numFmtId="164" fontId="5" fillId="32" borderId="18" xfId="0" applyNumberFormat="1" applyFont="1" applyFill="1" applyBorder="1" applyAlignment="1">
      <alignment horizontal="center"/>
    </xf>
    <xf numFmtId="0" fontId="10" fillId="32" borderId="17" xfId="0" applyFont="1" applyFill="1" applyBorder="1" applyAlignment="1">
      <alignment/>
    </xf>
    <xf numFmtId="0" fontId="10" fillId="32" borderId="18" xfId="0" applyFont="1" applyFill="1" applyBorder="1" applyAlignment="1">
      <alignment horizontal="center"/>
    </xf>
    <xf numFmtId="164" fontId="10" fillId="32" borderId="19" xfId="0" applyNumberFormat="1" applyFont="1" applyFill="1" applyBorder="1" applyAlignment="1">
      <alignment horizontal="center"/>
    </xf>
    <xf numFmtId="164" fontId="10" fillId="32" borderId="18" xfId="0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15" fillId="0" borderId="0" xfId="0" applyFont="1" applyAlignment="1">
      <alignment/>
    </xf>
    <xf numFmtId="0" fontId="11" fillId="0" borderId="0" xfId="0" applyFont="1" applyAlignment="1">
      <alignment horizontal="right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4" xfId="0" applyFont="1" applyBorder="1" applyAlignment="1">
      <alignment horizontal="center"/>
    </xf>
    <xf numFmtId="49" fontId="9" fillId="0" borderId="14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11" xfId="0" applyFont="1" applyBorder="1" applyAlignment="1">
      <alignment/>
    </xf>
    <xf numFmtId="49" fontId="9" fillId="0" borderId="14" xfId="0" applyNumberFormat="1" applyFont="1" applyBorder="1" applyAlignment="1">
      <alignment wrapText="1"/>
    </xf>
    <xf numFmtId="0" fontId="10" fillId="32" borderId="12" xfId="0" applyFont="1" applyFill="1" applyBorder="1" applyAlignment="1">
      <alignment horizontal="center"/>
    </xf>
    <xf numFmtId="0" fontId="10" fillId="32" borderId="16" xfId="0" applyFont="1" applyFill="1" applyBorder="1" applyAlignment="1">
      <alignment horizontal="center"/>
    </xf>
    <xf numFmtId="0" fontId="10" fillId="32" borderId="13" xfId="0" applyFont="1" applyFill="1" applyBorder="1" applyAlignment="1">
      <alignment horizontal="center"/>
    </xf>
    <xf numFmtId="0" fontId="10" fillId="32" borderId="20" xfId="0" applyFont="1" applyFill="1" applyBorder="1" applyAlignment="1">
      <alignment horizontal="center"/>
    </xf>
    <xf numFmtId="0" fontId="15" fillId="32" borderId="12" xfId="0" applyFont="1" applyFill="1" applyBorder="1" applyAlignment="1">
      <alignment horizontal="center"/>
    </xf>
    <xf numFmtId="0" fontId="15" fillId="32" borderId="16" xfId="0" applyFont="1" applyFill="1" applyBorder="1" applyAlignment="1">
      <alignment horizontal="center"/>
    </xf>
    <xf numFmtId="0" fontId="15" fillId="32" borderId="13" xfId="0" applyFont="1" applyFill="1" applyBorder="1" applyAlignment="1">
      <alignment horizontal="center"/>
    </xf>
    <xf numFmtId="0" fontId="9" fillId="0" borderId="10" xfId="0" applyFont="1" applyBorder="1" applyAlignment="1">
      <alignment horizontal="justify" vertical="center"/>
    </xf>
    <xf numFmtId="0" fontId="9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wrapText="1"/>
    </xf>
    <xf numFmtId="164" fontId="4" fillId="0" borderId="0" xfId="0" applyNumberFormat="1" applyFont="1" applyFill="1" applyAlignment="1">
      <alignment horizontal="center"/>
    </xf>
    <xf numFmtId="0" fontId="9" fillId="0" borderId="14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14" xfId="0" applyFont="1" applyBorder="1" applyAlignment="1">
      <alignment horizontal="justify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5" fillId="32" borderId="17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32" borderId="17" xfId="0" applyFont="1" applyFill="1" applyBorder="1" applyAlignment="1">
      <alignment horizontal="center"/>
    </xf>
    <xf numFmtId="0" fontId="10" fillId="32" borderId="19" xfId="0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 vertical="center"/>
    </xf>
    <xf numFmtId="0" fontId="10" fillId="32" borderId="20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justify" vertical="center"/>
    </xf>
    <xf numFmtId="0" fontId="9" fillId="0" borderId="20" xfId="0" applyFont="1" applyBorder="1" applyAlignment="1">
      <alignment horizontal="justify" vertical="center"/>
    </xf>
    <xf numFmtId="0" fontId="9" fillId="0" borderId="11" xfId="0" applyFont="1" applyBorder="1" applyAlignment="1">
      <alignment horizontal="justify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20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justify"/>
    </xf>
    <xf numFmtId="0" fontId="9" fillId="0" borderId="20" xfId="0" applyFont="1" applyBorder="1" applyAlignment="1">
      <alignment horizontal="justify"/>
    </xf>
    <xf numFmtId="0" fontId="9" fillId="0" borderId="11" xfId="0" applyFont="1" applyBorder="1" applyAlignment="1">
      <alignment horizontal="justify"/>
    </xf>
    <xf numFmtId="0" fontId="9" fillId="0" borderId="10" xfId="0" applyFont="1" applyFill="1" applyBorder="1" applyAlignment="1">
      <alignment horizontal="justify"/>
    </xf>
    <xf numFmtId="0" fontId="9" fillId="0" borderId="20" xfId="0" applyFont="1" applyFill="1" applyBorder="1" applyAlignment="1">
      <alignment horizontal="justify"/>
    </xf>
    <xf numFmtId="0" fontId="9" fillId="0" borderId="11" xfId="0" applyFont="1" applyFill="1" applyBorder="1" applyAlignment="1">
      <alignment horizontal="justify"/>
    </xf>
    <xf numFmtId="0" fontId="11" fillId="0" borderId="1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5" fillId="32" borderId="17" xfId="0" applyFont="1" applyFill="1" applyBorder="1" applyAlignment="1">
      <alignment horizontal="center"/>
    </xf>
    <xf numFmtId="0" fontId="15" fillId="32" borderId="19" xfId="0" applyFont="1" applyFill="1" applyBorder="1" applyAlignment="1">
      <alignment horizontal="center"/>
    </xf>
    <xf numFmtId="0" fontId="15" fillId="32" borderId="10" xfId="0" applyFont="1" applyFill="1" applyBorder="1" applyAlignment="1">
      <alignment horizontal="center" vertical="center"/>
    </xf>
    <xf numFmtId="0" fontId="15" fillId="32" borderId="20" xfId="0" applyFont="1" applyFill="1" applyBorder="1" applyAlignment="1">
      <alignment horizontal="center" vertical="center"/>
    </xf>
    <xf numFmtId="0" fontId="15" fillId="32" borderId="11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1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zoomScalePageLayoutView="0" workbookViewId="0" topLeftCell="A9">
      <selection activeCell="A23" sqref="A23"/>
    </sheetView>
  </sheetViews>
  <sheetFormatPr defaultColWidth="9.00390625" defaultRowHeight="17.25" customHeight="1"/>
  <cols>
    <col min="1" max="1" width="61.625" style="11" customWidth="1"/>
    <col min="2" max="2" width="38.00390625" style="15" customWidth="1"/>
    <col min="3" max="3" width="21.25390625" style="11" customWidth="1"/>
    <col min="4" max="16384" width="9.125" style="11" customWidth="1"/>
  </cols>
  <sheetData>
    <row r="1" spans="2:3" ht="14.25" customHeight="1">
      <c r="B1" s="111" t="s">
        <v>203</v>
      </c>
      <c r="C1" s="111"/>
    </row>
    <row r="2" spans="2:3" ht="14.25" customHeight="1">
      <c r="B2" s="111" t="s">
        <v>76</v>
      </c>
      <c r="C2" s="111"/>
    </row>
    <row r="3" spans="2:3" ht="14.25" customHeight="1">
      <c r="B3" s="111" t="s">
        <v>343</v>
      </c>
      <c r="C3" s="111"/>
    </row>
    <row r="4" spans="2:3" ht="15" customHeight="1">
      <c r="B4" s="111" t="s">
        <v>39</v>
      </c>
      <c r="C4" s="111"/>
    </row>
    <row r="5" spans="2:3" ht="27" customHeight="1">
      <c r="B5" s="112" t="s">
        <v>342</v>
      </c>
      <c r="C5" s="112"/>
    </row>
    <row r="6" spans="2:3" ht="14.25" customHeight="1">
      <c r="B6" s="111" t="s">
        <v>296</v>
      </c>
      <c r="C6" s="111"/>
    </row>
    <row r="8" spans="2:3" ht="17.25" customHeight="1">
      <c r="B8" s="111" t="s">
        <v>185</v>
      </c>
      <c r="C8" s="111"/>
    </row>
    <row r="9" spans="1:3" ht="17.25" customHeight="1">
      <c r="A9" s="109" t="s">
        <v>81</v>
      </c>
      <c r="B9" s="109"/>
      <c r="C9" s="109"/>
    </row>
    <row r="10" spans="1:3" ht="17.25" customHeight="1">
      <c r="A10" s="110" t="s">
        <v>344</v>
      </c>
      <c r="B10" s="110"/>
      <c r="C10" s="110"/>
    </row>
    <row r="11" spans="1:3" ht="17.25" customHeight="1">
      <c r="A11" s="109" t="s">
        <v>295</v>
      </c>
      <c r="B11" s="109"/>
      <c r="C11" s="109"/>
    </row>
    <row r="12" spans="1:3" ht="17.25" customHeight="1">
      <c r="A12" s="67"/>
      <c r="B12" s="67"/>
      <c r="C12" s="67"/>
    </row>
    <row r="13" s="21" customFormat="1" ht="17.25" customHeight="1">
      <c r="B13" s="20"/>
    </row>
    <row r="14" spans="1:3" s="21" customFormat="1" ht="17.25" customHeight="1">
      <c r="A14" s="53" t="s">
        <v>79</v>
      </c>
      <c r="B14" s="53" t="s">
        <v>80</v>
      </c>
      <c r="C14" s="53" t="s">
        <v>77</v>
      </c>
    </row>
    <row r="15" spans="1:3" s="21" customFormat="1" ht="17.25" customHeight="1">
      <c r="A15" s="68"/>
      <c r="B15" s="55"/>
      <c r="C15" s="55" t="s">
        <v>78</v>
      </c>
    </row>
    <row r="16" spans="1:3" s="21" customFormat="1" ht="33" customHeight="1">
      <c r="A16" s="61" t="s">
        <v>197</v>
      </c>
      <c r="B16" s="66" t="s">
        <v>247</v>
      </c>
      <c r="C16" s="69">
        <v>0</v>
      </c>
    </row>
    <row r="17" spans="1:3" s="21" customFormat="1" ht="17.25" customHeight="1">
      <c r="A17" s="61"/>
      <c r="B17" s="66"/>
      <c r="C17" s="69"/>
    </row>
    <row r="18" spans="1:3" s="21" customFormat="1" ht="17.25" customHeight="1">
      <c r="A18" s="64" t="s">
        <v>84</v>
      </c>
      <c r="B18" s="48"/>
      <c r="C18" s="48"/>
    </row>
    <row r="19" spans="1:3" s="21" customFormat="1" ht="17.25" customHeight="1">
      <c r="A19" s="64" t="s">
        <v>85</v>
      </c>
      <c r="B19" s="48" t="s">
        <v>248</v>
      </c>
      <c r="C19" s="48">
        <v>0</v>
      </c>
    </row>
    <row r="20" spans="1:3" s="21" customFormat="1" ht="17.25" customHeight="1">
      <c r="A20" s="43" t="s">
        <v>198</v>
      </c>
      <c r="B20" s="48" t="s">
        <v>249</v>
      </c>
      <c r="C20" s="48">
        <f>SUM(C21)</f>
        <v>-3553.9</v>
      </c>
    </row>
    <row r="21" spans="1:3" s="21" customFormat="1" ht="17.25" customHeight="1">
      <c r="A21" s="43" t="s">
        <v>199</v>
      </c>
      <c r="B21" s="48" t="s">
        <v>250</v>
      </c>
      <c r="C21" s="48">
        <f>SUM(C22)</f>
        <v>-3553.9</v>
      </c>
    </row>
    <row r="22" spans="1:3" s="21" customFormat="1" ht="28.5" customHeight="1">
      <c r="A22" s="50" t="s">
        <v>193</v>
      </c>
      <c r="B22" s="48" t="s">
        <v>251</v>
      </c>
      <c r="C22" s="48">
        <v>-3553.9</v>
      </c>
    </row>
    <row r="23" spans="1:3" s="21" customFormat="1" ht="17.25" customHeight="1">
      <c r="A23" s="43" t="s">
        <v>195</v>
      </c>
      <c r="B23" s="48" t="s">
        <v>252</v>
      </c>
      <c r="C23" s="48">
        <f>SUM(C25)</f>
        <v>3553.9</v>
      </c>
    </row>
    <row r="24" spans="1:3" s="21" customFormat="1" ht="17.25" customHeight="1">
      <c r="A24" s="43" t="s">
        <v>196</v>
      </c>
      <c r="B24" s="48" t="s">
        <v>253</v>
      </c>
      <c r="C24" s="48">
        <f>SUM(C25)</f>
        <v>3553.9</v>
      </c>
    </row>
    <row r="25" spans="1:3" s="21" customFormat="1" ht="36" customHeight="1">
      <c r="A25" s="50" t="s">
        <v>200</v>
      </c>
      <c r="B25" s="48" t="s">
        <v>254</v>
      </c>
      <c r="C25" s="48">
        <v>3553.9</v>
      </c>
    </row>
    <row r="26" spans="1:3" s="21" customFormat="1" ht="17.25" customHeight="1">
      <c r="A26" s="43"/>
      <c r="B26" s="48"/>
      <c r="C26" s="43"/>
    </row>
    <row r="27" spans="1:3" s="21" customFormat="1" ht="17.25" customHeight="1">
      <c r="A27" s="43"/>
      <c r="B27" s="48"/>
      <c r="C27" s="43"/>
    </row>
    <row r="28" s="21" customFormat="1" ht="17.25" customHeight="1">
      <c r="B28" s="20"/>
    </row>
    <row r="29" s="21" customFormat="1" ht="17.25" customHeight="1">
      <c r="B29" s="20"/>
    </row>
    <row r="30" s="21" customFormat="1" ht="17.25" customHeight="1">
      <c r="B30" s="20"/>
    </row>
    <row r="31" s="21" customFormat="1" ht="17.25" customHeight="1">
      <c r="B31" s="20"/>
    </row>
    <row r="32" s="21" customFormat="1" ht="17.25" customHeight="1">
      <c r="B32" s="20"/>
    </row>
    <row r="33" s="21" customFormat="1" ht="17.25" customHeight="1">
      <c r="B33" s="20"/>
    </row>
  </sheetData>
  <sheetProtection/>
  <mergeCells count="10">
    <mergeCell ref="A11:C11"/>
    <mergeCell ref="A10:C10"/>
    <mergeCell ref="B1:C1"/>
    <mergeCell ref="B2:C2"/>
    <mergeCell ref="B4:C4"/>
    <mergeCell ref="B5:C5"/>
    <mergeCell ref="B6:C6"/>
    <mergeCell ref="B3:C3"/>
    <mergeCell ref="B8:C8"/>
    <mergeCell ref="A9:C9"/>
  </mergeCell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2"/>
  <sheetViews>
    <sheetView zoomScalePageLayoutView="0" workbookViewId="0" topLeftCell="A69">
      <selection activeCell="J77" sqref="J77"/>
    </sheetView>
  </sheetViews>
  <sheetFormatPr defaultColWidth="9.00390625" defaultRowHeight="12.75"/>
  <cols>
    <col min="1" max="1" width="40.875" style="1" customWidth="1"/>
    <col min="2" max="6" width="9.125" style="1" customWidth="1"/>
    <col min="7" max="7" width="11.875" style="1" customWidth="1"/>
    <col min="8" max="8" width="12.00390625" style="1" customWidth="1"/>
    <col min="9" max="16384" width="9.125" style="1" customWidth="1"/>
  </cols>
  <sheetData>
    <row r="1" spans="5:6" ht="13.5">
      <c r="E1" s="113" t="s">
        <v>184</v>
      </c>
      <c r="F1" s="113"/>
    </row>
    <row r="2" spans="5:6" ht="13.5">
      <c r="E2" s="2"/>
      <c r="F2" s="2"/>
    </row>
    <row r="3" spans="1:8" ht="15">
      <c r="A3" s="155" t="s">
        <v>190</v>
      </c>
      <c r="B3" s="155"/>
      <c r="C3" s="155"/>
      <c r="D3" s="155"/>
      <c r="E3" s="155"/>
      <c r="F3" s="155"/>
      <c r="G3" s="155"/>
      <c r="H3" s="155"/>
    </row>
    <row r="4" spans="1:8" ht="15">
      <c r="A4" s="155" t="s">
        <v>365</v>
      </c>
      <c r="B4" s="155"/>
      <c r="C4" s="155"/>
      <c r="D4" s="155"/>
      <c r="E4" s="155"/>
      <c r="F4" s="155"/>
      <c r="G4" s="155"/>
      <c r="H4" s="155"/>
    </row>
    <row r="5" spans="1:8" ht="15">
      <c r="A5" s="155" t="s">
        <v>338</v>
      </c>
      <c r="B5" s="155"/>
      <c r="C5" s="155"/>
      <c r="D5" s="155"/>
      <c r="E5" s="155"/>
      <c r="F5" s="155"/>
      <c r="G5" s="155"/>
      <c r="H5" s="155"/>
    </row>
    <row r="6" spans="5:6" ht="13.5">
      <c r="E6" s="2"/>
      <c r="F6" s="2"/>
    </row>
    <row r="8" spans="7:8" ht="13.5">
      <c r="G8" s="162" t="s">
        <v>78</v>
      </c>
      <c r="H8" s="162"/>
    </row>
    <row r="9" spans="1:8" ht="15">
      <c r="A9" s="23" t="s">
        <v>10</v>
      </c>
      <c r="B9" s="25" t="s">
        <v>191</v>
      </c>
      <c r="C9" s="23" t="s">
        <v>16</v>
      </c>
      <c r="D9" s="23" t="s">
        <v>11</v>
      </c>
      <c r="E9" s="23" t="s">
        <v>12</v>
      </c>
      <c r="F9" s="23" t="s">
        <v>192</v>
      </c>
      <c r="G9" s="114" t="s">
        <v>91</v>
      </c>
      <c r="H9" s="115"/>
    </row>
    <row r="10" spans="1:8" ht="15">
      <c r="A10" s="26"/>
      <c r="B10" s="27"/>
      <c r="C10" s="26"/>
      <c r="D10" s="26"/>
      <c r="E10" s="26"/>
      <c r="F10" s="26"/>
      <c r="G10" s="28" t="s">
        <v>299</v>
      </c>
      <c r="H10" s="28" t="s">
        <v>300</v>
      </c>
    </row>
    <row r="11" spans="1:8" ht="15">
      <c r="A11" s="3" t="s">
        <v>366</v>
      </c>
      <c r="B11" s="4"/>
      <c r="C11" s="4"/>
      <c r="D11" s="4"/>
      <c r="E11" s="4"/>
      <c r="F11" s="4"/>
      <c r="G11" s="13">
        <f>SUM(G12)</f>
        <v>369.8</v>
      </c>
      <c r="H11" s="13">
        <f>SUM(H12)</f>
        <v>388.2</v>
      </c>
    </row>
    <row r="12" spans="1:8" ht="15">
      <c r="A12" s="11" t="s">
        <v>14</v>
      </c>
      <c r="B12" s="15">
        <v>880</v>
      </c>
      <c r="C12" s="16" t="s">
        <v>15</v>
      </c>
      <c r="D12" s="5"/>
      <c r="E12" s="5"/>
      <c r="F12" s="5"/>
      <c r="G12" s="14">
        <f>SUM(G16)</f>
        <v>369.8</v>
      </c>
      <c r="H12" s="14">
        <f>SUM(H16)</f>
        <v>388.2</v>
      </c>
    </row>
    <row r="13" spans="1:8" ht="51" customHeight="1">
      <c r="A13" s="7" t="s">
        <v>175</v>
      </c>
      <c r="B13" s="2">
        <v>880</v>
      </c>
      <c r="C13" s="8" t="s">
        <v>15</v>
      </c>
      <c r="D13" s="8" t="s">
        <v>40</v>
      </c>
      <c r="E13" s="9"/>
      <c r="F13" s="9"/>
      <c r="G13" s="6">
        <f>SUM(G16)</f>
        <v>369.8</v>
      </c>
      <c r="H13" s="6">
        <f>SUM(H16)</f>
        <v>388.2</v>
      </c>
    </row>
    <row r="14" spans="1:8" ht="29.25" customHeight="1">
      <c r="A14" s="7" t="s">
        <v>154</v>
      </c>
      <c r="B14" s="2">
        <v>880</v>
      </c>
      <c r="C14" s="8" t="s">
        <v>15</v>
      </c>
      <c r="D14" s="8" t="s">
        <v>40</v>
      </c>
      <c r="E14" s="8" t="s">
        <v>38</v>
      </c>
      <c r="F14" s="9"/>
      <c r="G14" s="6">
        <f>SUM(G16)</f>
        <v>369.8</v>
      </c>
      <c r="H14" s="6">
        <f>SUM(H16)</f>
        <v>388.2</v>
      </c>
    </row>
    <row r="15" spans="1:8" ht="13.5">
      <c r="A15" s="1" t="s">
        <v>41</v>
      </c>
      <c r="B15" s="2">
        <v>880</v>
      </c>
      <c r="C15" s="8" t="s">
        <v>15</v>
      </c>
      <c r="D15" s="8" t="s">
        <v>40</v>
      </c>
      <c r="E15" s="8" t="s">
        <v>42</v>
      </c>
      <c r="F15" s="9"/>
      <c r="G15" s="6">
        <f>SUM(G16)</f>
        <v>369.8</v>
      </c>
      <c r="H15" s="6">
        <f>SUM(H16)</f>
        <v>388.2</v>
      </c>
    </row>
    <row r="16" spans="1:8" ht="95.25" customHeight="1">
      <c r="A16" s="7" t="s">
        <v>263</v>
      </c>
      <c r="B16" s="2">
        <v>880</v>
      </c>
      <c r="C16" s="8" t="s">
        <v>15</v>
      </c>
      <c r="D16" s="8" t="s">
        <v>40</v>
      </c>
      <c r="E16" s="8" t="s">
        <v>42</v>
      </c>
      <c r="F16" s="8" t="s">
        <v>264</v>
      </c>
      <c r="G16" s="6">
        <v>369.8</v>
      </c>
      <c r="H16" s="6">
        <v>388.2</v>
      </c>
    </row>
    <row r="17" spans="1:8" ht="36" customHeight="1">
      <c r="A17" s="10" t="s">
        <v>367</v>
      </c>
      <c r="B17" s="15">
        <v>881</v>
      </c>
      <c r="C17" s="8"/>
      <c r="D17" s="8"/>
      <c r="E17" s="8"/>
      <c r="F17" s="8"/>
      <c r="G17" s="14">
        <f>SUM(G18+G43+G58+G67+G75+G80+G49)</f>
        <v>3289.0000000000005</v>
      </c>
      <c r="H17" s="14">
        <f>SUM(H18+H43+H58+H67+H75+H80+H49)</f>
        <v>3387</v>
      </c>
    </row>
    <row r="18" spans="1:8" ht="17.25" customHeight="1">
      <c r="A18" s="11" t="s">
        <v>14</v>
      </c>
      <c r="B18" s="15">
        <v>881</v>
      </c>
      <c r="C18" s="16" t="s">
        <v>15</v>
      </c>
      <c r="D18" s="12"/>
      <c r="E18" s="12"/>
      <c r="F18" s="12"/>
      <c r="G18" s="14">
        <f>SUM(G19+G25+G30)</f>
        <v>583.6</v>
      </c>
      <c r="H18" s="14">
        <f>SUM(H19+H25+H30)</f>
        <v>560.3</v>
      </c>
    </row>
    <row r="19" spans="1:8" ht="72.75" customHeight="1">
      <c r="A19" s="7" t="s">
        <v>156</v>
      </c>
      <c r="B19" s="2">
        <v>881</v>
      </c>
      <c r="C19" s="8" t="s">
        <v>15</v>
      </c>
      <c r="D19" s="8" t="s">
        <v>17</v>
      </c>
      <c r="G19" s="6">
        <f>SUM(G20)</f>
        <v>324.1</v>
      </c>
      <c r="H19" s="6">
        <f>SUM(H20)</f>
        <v>304.5</v>
      </c>
    </row>
    <row r="20" spans="1:8" ht="31.5" customHeight="1">
      <c r="A20" s="7" t="s">
        <v>154</v>
      </c>
      <c r="B20" s="2">
        <v>881</v>
      </c>
      <c r="C20" s="8" t="s">
        <v>15</v>
      </c>
      <c r="D20" s="8" t="s">
        <v>17</v>
      </c>
      <c r="E20" s="8" t="s">
        <v>38</v>
      </c>
      <c r="G20" s="6">
        <f>SUM(G21)</f>
        <v>324.1</v>
      </c>
      <c r="H20" s="6">
        <f>SUM(H21)</f>
        <v>304.5</v>
      </c>
    </row>
    <row r="21" spans="1:8" ht="13.5">
      <c r="A21" s="1" t="s">
        <v>21</v>
      </c>
      <c r="B21" s="2">
        <v>881</v>
      </c>
      <c r="C21" s="8" t="s">
        <v>15</v>
      </c>
      <c r="D21" s="8" t="s">
        <v>17</v>
      </c>
      <c r="E21" s="8" t="s">
        <v>26</v>
      </c>
      <c r="F21" s="9"/>
      <c r="G21" s="6">
        <f>SUM(G22:G24)</f>
        <v>324.1</v>
      </c>
      <c r="H21" s="6">
        <f>SUM(H22:H24)</f>
        <v>304.5</v>
      </c>
    </row>
    <row r="22" spans="1:8" ht="94.5">
      <c r="A22" s="7" t="s">
        <v>263</v>
      </c>
      <c r="B22" s="2">
        <v>881</v>
      </c>
      <c r="C22" s="8" t="s">
        <v>15</v>
      </c>
      <c r="D22" s="8" t="s">
        <v>17</v>
      </c>
      <c r="E22" s="8" t="s">
        <v>26</v>
      </c>
      <c r="F22" s="2">
        <v>100</v>
      </c>
      <c r="G22" s="6">
        <v>209.9</v>
      </c>
      <c r="H22" s="6">
        <v>220.3</v>
      </c>
    </row>
    <row r="23" spans="1:8" ht="27">
      <c r="A23" s="7" t="s">
        <v>265</v>
      </c>
      <c r="B23" s="2">
        <v>881</v>
      </c>
      <c r="C23" s="8" t="s">
        <v>15</v>
      </c>
      <c r="D23" s="8" t="s">
        <v>17</v>
      </c>
      <c r="E23" s="8" t="s">
        <v>26</v>
      </c>
      <c r="F23" s="2">
        <v>200</v>
      </c>
      <c r="G23" s="6">
        <v>113.2</v>
      </c>
      <c r="H23" s="6">
        <v>83.2</v>
      </c>
    </row>
    <row r="24" spans="1:8" ht="31.5" customHeight="1">
      <c r="A24" s="7" t="s">
        <v>271</v>
      </c>
      <c r="B24" s="2">
        <v>881</v>
      </c>
      <c r="C24" s="8" t="s">
        <v>15</v>
      </c>
      <c r="D24" s="8" t="s">
        <v>17</v>
      </c>
      <c r="E24" s="8" t="s">
        <v>26</v>
      </c>
      <c r="F24" s="2">
        <v>800</v>
      </c>
      <c r="G24" s="6">
        <v>1</v>
      </c>
      <c r="H24" s="6">
        <v>1</v>
      </c>
    </row>
    <row r="25" spans="1:8" ht="31.5" customHeight="1">
      <c r="A25" s="7" t="s">
        <v>286</v>
      </c>
      <c r="B25" s="2">
        <v>881</v>
      </c>
      <c r="C25" s="8" t="s">
        <v>15</v>
      </c>
      <c r="D25" s="8" t="s">
        <v>73</v>
      </c>
      <c r="E25" s="8"/>
      <c r="F25" s="8"/>
      <c r="G25" s="6">
        <f>G28</f>
        <v>30</v>
      </c>
      <c r="H25" s="6">
        <f>H28</f>
        <v>20</v>
      </c>
    </row>
    <row r="26" spans="1:8" ht="31.5" customHeight="1">
      <c r="A26" s="7" t="s">
        <v>286</v>
      </c>
      <c r="B26" s="2">
        <v>881</v>
      </c>
      <c r="C26" s="8" t="s">
        <v>15</v>
      </c>
      <c r="D26" s="8" t="s">
        <v>73</v>
      </c>
      <c r="E26" s="8" t="s">
        <v>287</v>
      </c>
      <c r="F26" s="8"/>
      <c r="G26" s="6">
        <f>G28</f>
        <v>30</v>
      </c>
      <c r="H26" s="6">
        <f>H28</f>
        <v>20</v>
      </c>
    </row>
    <row r="27" spans="1:8" ht="31.5" customHeight="1">
      <c r="A27" s="7" t="s">
        <v>289</v>
      </c>
      <c r="B27" s="2">
        <v>881</v>
      </c>
      <c r="C27" s="8" t="s">
        <v>73</v>
      </c>
      <c r="D27" s="8" t="s">
        <v>73</v>
      </c>
      <c r="E27" s="8" t="s">
        <v>288</v>
      </c>
      <c r="F27" s="8"/>
      <c r="G27" s="6">
        <f>G28</f>
        <v>30</v>
      </c>
      <c r="H27" s="6">
        <f>H28</f>
        <v>20</v>
      </c>
    </row>
    <row r="28" spans="1:8" ht="31.5" customHeight="1">
      <c r="A28" s="7" t="s">
        <v>271</v>
      </c>
      <c r="B28" s="2">
        <v>881</v>
      </c>
      <c r="C28" s="8" t="s">
        <v>15</v>
      </c>
      <c r="D28" s="8" t="s">
        <v>73</v>
      </c>
      <c r="E28" s="8" t="s">
        <v>288</v>
      </c>
      <c r="F28" s="8" t="s">
        <v>272</v>
      </c>
      <c r="G28" s="6">
        <v>30</v>
      </c>
      <c r="H28" s="6">
        <v>20</v>
      </c>
    </row>
    <row r="29" spans="1:8" ht="31.5" customHeight="1">
      <c r="A29" s="7"/>
      <c r="B29" s="2">
        <v>881</v>
      </c>
      <c r="C29" s="8"/>
      <c r="D29" s="8"/>
      <c r="E29" s="8"/>
      <c r="F29" s="2"/>
      <c r="G29" s="6"/>
      <c r="H29" s="6"/>
    </row>
    <row r="30" spans="1:8" ht="13.5">
      <c r="A30" s="1" t="s">
        <v>157</v>
      </c>
      <c r="B30" s="2">
        <v>881</v>
      </c>
      <c r="C30" s="8" t="s">
        <v>15</v>
      </c>
      <c r="D30" s="8" t="s">
        <v>158</v>
      </c>
      <c r="G30" s="6">
        <f>SUM(G33+G36+G37)</f>
        <v>229.5</v>
      </c>
      <c r="H30" s="6">
        <f>SUM(H33+H36+H37)</f>
        <v>235.8</v>
      </c>
    </row>
    <row r="31" spans="1:8" ht="27">
      <c r="A31" s="7" t="s">
        <v>154</v>
      </c>
      <c r="B31" s="2">
        <v>881</v>
      </c>
      <c r="C31" s="8" t="s">
        <v>15</v>
      </c>
      <c r="D31" s="8" t="s">
        <v>158</v>
      </c>
      <c r="E31" s="2" t="s">
        <v>368</v>
      </c>
      <c r="G31" s="6">
        <f>SUM(G33)</f>
        <v>3.8</v>
      </c>
      <c r="H31" s="6">
        <f>SUM(H33)</f>
        <v>3.8</v>
      </c>
    </row>
    <row r="32" spans="1:8" ht="27">
      <c r="A32" s="7" t="s">
        <v>161</v>
      </c>
      <c r="B32" s="2">
        <v>881</v>
      </c>
      <c r="C32" s="8" t="s">
        <v>15</v>
      </c>
      <c r="D32" s="8" t="s">
        <v>158</v>
      </c>
      <c r="E32" s="2" t="s">
        <v>368</v>
      </c>
      <c r="F32" s="9"/>
      <c r="G32" s="6">
        <f>SUM(G33)</f>
        <v>3.8</v>
      </c>
      <c r="H32" s="6">
        <f>SUM(H33)</f>
        <v>3.8</v>
      </c>
    </row>
    <row r="33" spans="1:8" ht="27">
      <c r="A33" s="7" t="s">
        <v>265</v>
      </c>
      <c r="B33" s="2">
        <v>881</v>
      </c>
      <c r="C33" s="8" t="s">
        <v>15</v>
      </c>
      <c r="D33" s="8" t="s">
        <v>158</v>
      </c>
      <c r="E33" s="2" t="s">
        <v>368</v>
      </c>
      <c r="F33" s="8" t="s">
        <v>266</v>
      </c>
      <c r="G33" s="6">
        <v>3.8</v>
      </c>
      <c r="H33" s="6">
        <v>3.8</v>
      </c>
    </row>
    <row r="34" spans="1:8" ht="40.5" hidden="1">
      <c r="A34" s="7" t="s">
        <v>273</v>
      </c>
      <c r="B34" s="2">
        <v>881</v>
      </c>
      <c r="C34" s="8" t="s">
        <v>15</v>
      </c>
      <c r="D34" s="8" t="s">
        <v>158</v>
      </c>
      <c r="E34" s="8" t="s">
        <v>274</v>
      </c>
      <c r="F34" s="2"/>
      <c r="G34" s="6"/>
      <c r="H34" s="6"/>
    </row>
    <row r="35" spans="1:8" ht="27" hidden="1">
      <c r="A35" s="7" t="s">
        <v>275</v>
      </c>
      <c r="B35" s="2">
        <v>881</v>
      </c>
      <c r="C35" s="8" t="s">
        <v>15</v>
      </c>
      <c r="D35" s="8" t="s">
        <v>158</v>
      </c>
      <c r="E35" s="8" t="s">
        <v>276</v>
      </c>
      <c r="F35" s="2"/>
      <c r="G35" s="6"/>
      <c r="H35" s="6"/>
    </row>
    <row r="36" spans="1:8" ht="94.5" hidden="1">
      <c r="A36" s="7" t="s">
        <v>263</v>
      </c>
      <c r="B36" s="2">
        <v>881</v>
      </c>
      <c r="C36" s="8" t="s">
        <v>15</v>
      </c>
      <c r="D36" s="8" t="s">
        <v>158</v>
      </c>
      <c r="E36" s="8" t="s">
        <v>276</v>
      </c>
      <c r="F36" s="2">
        <v>100</v>
      </c>
      <c r="G36" s="6"/>
      <c r="H36" s="6"/>
    </row>
    <row r="37" spans="1:8" ht="27">
      <c r="A37" s="7" t="s">
        <v>154</v>
      </c>
      <c r="B37" s="2">
        <v>881</v>
      </c>
      <c r="C37" s="8" t="s">
        <v>15</v>
      </c>
      <c r="D37" s="8" t="s">
        <v>158</v>
      </c>
      <c r="E37" s="8" t="s">
        <v>38</v>
      </c>
      <c r="G37" s="6">
        <f>SUM(G39:G40)</f>
        <v>225.7</v>
      </c>
      <c r="H37" s="6">
        <f>SUM(H39:H40)</f>
        <v>232</v>
      </c>
    </row>
    <row r="38" spans="1:8" ht="27">
      <c r="A38" s="7" t="s">
        <v>269</v>
      </c>
      <c r="B38" s="2">
        <v>881</v>
      </c>
      <c r="C38" s="8" t="s">
        <v>15</v>
      </c>
      <c r="D38" s="8" t="s">
        <v>158</v>
      </c>
      <c r="E38" s="8" t="s">
        <v>297</v>
      </c>
      <c r="G38" s="6">
        <f>G39</f>
        <v>2</v>
      </c>
      <c r="H38" s="6">
        <f>H39</f>
        <v>2</v>
      </c>
    </row>
    <row r="39" spans="1:8" ht="13.5">
      <c r="A39" s="7" t="s">
        <v>271</v>
      </c>
      <c r="B39" s="2">
        <v>881</v>
      </c>
      <c r="C39" s="8" t="s">
        <v>15</v>
      </c>
      <c r="D39" s="8" t="s">
        <v>158</v>
      </c>
      <c r="E39" s="8" t="s">
        <v>297</v>
      </c>
      <c r="F39" s="2">
        <v>800</v>
      </c>
      <c r="G39" s="6">
        <v>2</v>
      </c>
      <c r="H39" s="6">
        <v>2</v>
      </c>
    </row>
    <row r="40" spans="1:8" ht="27">
      <c r="A40" s="7" t="s">
        <v>159</v>
      </c>
      <c r="B40" s="2">
        <v>881</v>
      </c>
      <c r="C40" s="8" t="s">
        <v>15</v>
      </c>
      <c r="D40" s="8" t="s">
        <v>158</v>
      </c>
      <c r="E40" s="8" t="s">
        <v>160</v>
      </c>
      <c r="F40" s="9"/>
      <c r="G40" s="6">
        <f>SUM(G41:G42)</f>
        <v>223.7</v>
      </c>
      <c r="H40" s="6">
        <f>SUM(H41:H42)</f>
        <v>230</v>
      </c>
    </row>
    <row r="41" spans="1:8" ht="94.5">
      <c r="A41" s="7" t="s">
        <v>263</v>
      </c>
      <c r="B41" s="2">
        <v>881</v>
      </c>
      <c r="C41" s="8" t="s">
        <v>15</v>
      </c>
      <c r="D41" s="8" t="s">
        <v>158</v>
      </c>
      <c r="E41" s="8" t="s">
        <v>160</v>
      </c>
      <c r="F41" s="2">
        <v>100</v>
      </c>
      <c r="G41" s="6">
        <v>211.7</v>
      </c>
      <c r="H41" s="6">
        <v>222</v>
      </c>
    </row>
    <row r="42" spans="1:8" ht="27">
      <c r="A42" s="7" t="s">
        <v>265</v>
      </c>
      <c r="B42" s="2">
        <v>881</v>
      </c>
      <c r="C42" s="8" t="s">
        <v>15</v>
      </c>
      <c r="D42" s="8" t="s">
        <v>158</v>
      </c>
      <c r="E42" s="8" t="s">
        <v>160</v>
      </c>
      <c r="F42" s="2">
        <v>200</v>
      </c>
      <c r="G42" s="6">
        <v>12</v>
      </c>
      <c r="H42" s="6">
        <v>8</v>
      </c>
    </row>
    <row r="43" spans="1:8" ht="15">
      <c r="A43" s="11" t="s">
        <v>2</v>
      </c>
      <c r="B43" s="15">
        <v>881</v>
      </c>
      <c r="C43" s="12" t="s">
        <v>40</v>
      </c>
      <c r="D43" s="12"/>
      <c r="E43" s="12"/>
      <c r="F43" s="11"/>
      <c r="G43" s="14">
        <f>SUM(G44)</f>
        <v>71.7</v>
      </c>
      <c r="H43" s="14">
        <f>SUM(H44)</f>
        <v>71.7</v>
      </c>
    </row>
    <row r="44" spans="1:8" ht="13.5">
      <c r="A44" s="1" t="s">
        <v>95</v>
      </c>
      <c r="B44" s="2">
        <v>881</v>
      </c>
      <c r="C44" s="8" t="s">
        <v>40</v>
      </c>
      <c r="D44" s="8" t="s">
        <v>43</v>
      </c>
      <c r="E44" s="8"/>
      <c r="G44" s="6">
        <f>SUM(G46)</f>
        <v>71.7</v>
      </c>
      <c r="H44" s="6">
        <f>SUM(H46)</f>
        <v>71.7</v>
      </c>
    </row>
    <row r="45" spans="1:8" ht="13.5">
      <c r="A45" s="1" t="s">
        <v>18</v>
      </c>
      <c r="B45" s="2">
        <v>881</v>
      </c>
      <c r="C45" s="9"/>
      <c r="D45" s="9"/>
      <c r="E45" s="9"/>
      <c r="G45" s="6"/>
      <c r="H45" s="6"/>
    </row>
    <row r="46" spans="1:8" ht="13.5">
      <c r="A46" s="1" t="s">
        <v>74</v>
      </c>
      <c r="B46" s="2">
        <v>881</v>
      </c>
      <c r="C46" s="8" t="s">
        <v>40</v>
      </c>
      <c r="D46" s="8" t="s">
        <v>43</v>
      </c>
      <c r="E46" s="8" t="s">
        <v>28</v>
      </c>
      <c r="G46" s="6">
        <f>SUM(G47)</f>
        <v>71.7</v>
      </c>
      <c r="H46" s="6">
        <f>SUM(H47)</f>
        <v>71.7</v>
      </c>
    </row>
    <row r="47" spans="1:8" ht="40.5">
      <c r="A47" s="7" t="s">
        <v>162</v>
      </c>
      <c r="B47" s="2">
        <v>881</v>
      </c>
      <c r="C47" s="8" t="s">
        <v>40</v>
      </c>
      <c r="D47" s="8" t="s">
        <v>43</v>
      </c>
      <c r="E47" s="8" t="s">
        <v>267</v>
      </c>
      <c r="G47" s="6">
        <f>SUM(G48:G57)</f>
        <v>71.7</v>
      </c>
      <c r="H47" s="6">
        <f>SUM(H48:H57)</f>
        <v>71.7</v>
      </c>
    </row>
    <row r="48" spans="1:8" ht="94.5">
      <c r="A48" s="7" t="s">
        <v>263</v>
      </c>
      <c r="B48" s="2">
        <v>881</v>
      </c>
      <c r="C48" s="8" t="s">
        <v>40</v>
      </c>
      <c r="D48" s="8" t="s">
        <v>43</v>
      </c>
      <c r="E48" s="8" t="s">
        <v>268</v>
      </c>
      <c r="F48" s="2">
        <v>100</v>
      </c>
      <c r="G48" s="6">
        <v>66</v>
      </c>
      <c r="H48" s="6">
        <v>66</v>
      </c>
    </row>
    <row r="49" spans="1:8" ht="27" hidden="1">
      <c r="A49" s="7" t="s">
        <v>265</v>
      </c>
      <c r="B49" s="2">
        <v>861</v>
      </c>
      <c r="C49" s="8" t="s">
        <v>40</v>
      </c>
      <c r="D49" s="8" t="s">
        <v>43</v>
      </c>
      <c r="E49" s="8" t="s">
        <v>268</v>
      </c>
      <c r="F49" s="2">
        <v>200</v>
      </c>
      <c r="G49" s="6">
        <f aca="true" t="shared" si="0" ref="G49:H51">SUM(G50)</f>
        <v>0</v>
      </c>
      <c r="H49" s="6">
        <f t="shared" si="0"/>
        <v>0</v>
      </c>
    </row>
    <row r="50" spans="1:8" ht="94.5" hidden="1">
      <c r="A50" s="7" t="s">
        <v>263</v>
      </c>
      <c r="B50" s="2">
        <v>861</v>
      </c>
      <c r="C50" s="8" t="s">
        <v>40</v>
      </c>
      <c r="D50" s="8" t="s">
        <v>43</v>
      </c>
      <c r="E50" s="8" t="s">
        <v>268</v>
      </c>
      <c r="F50" s="2">
        <v>100</v>
      </c>
      <c r="G50" s="6">
        <f t="shared" si="0"/>
        <v>0</v>
      </c>
      <c r="H50" s="6">
        <f t="shared" si="0"/>
        <v>0</v>
      </c>
    </row>
    <row r="51" spans="1:8" ht="27" hidden="1">
      <c r="A51" s="7" t="s">
        <v>265</v>
      </c>
      <c r="B51" s="2">
        <v>861</v>
      </c>
      <c r="C51" s="8" t="s">
        <v>40</v>
      </c>
      <c r="D51" s="8" t="s">
        <v>43</v>
      </c>
      <c r="E51" s="8" t="s">
        <v>268</v>
      </c>
      <c r="F51" s="2">
        <v>200</v>
      </c>
      <c r="G51" s="6">
        <f t="shared" si="0"/>
        <v>0</v>
      </c>
      <c r="H51" s="6">
        <f t="shared" si="0"/>
        <v>0</v>
      </c>
    </row>
    <row r="52" spans="1:8" ht="94.5" hidden="1">
      <c r="A52" s="7" t="s">
        <v>263</v>
      </c>
      <c r="B52" s="2">
        <v>861</v>
      </c>
      <c r="C52" s="8" t="s">
        <v>40</v>
      </c>
      <c r="D52" s="8" t="s">
        <v>43</v>
      </c>
      <c r="E52" s="8" t="s">
        <v>268</v>
      </c>
      <c r="F52" s="2">
        <v>100</v>
      </c>
      <c r="G52" s="6">
        <f>SUM(G53)</f>
        <v>0</v>
      </c>
      <c r="H52" s="6">
        <f>SUM(H53)</f>
        <v>0</v>
      </c>
    </row>
    <row r="53" spans="1:8" ht="27" hidden="1">
      <c r="A53" s="7" t="s">
        <v>265</v>
      </c>
      <c r="B53" s="2">
        <v>861</v>
      </c>
      <c r="C53" s="8" t="s">
        <v>40</v>
      </c>
      <c r="D53" s="8" t="s">
        <v>43</v>
      </c>
      <c r="E53" s="8" t="s">
        <v>268</v>
      </c>
      <c r="F53" s="2">
        <v>200</v>
      </c>
      <c r="G53" s="6">
        <f>SUM(G54:G56)</f>
        <v>0</v>
      </c>
      <c r="H53" s="6">
        <f>SUM(H54:H56)</f>
        <v>0</v>
      </c>
    </row>
    <row r="54" spans="1:8" ht="94.5" hidden="1">
      <c r="A54" s="7" t="s">
        <v>263</v>
      </c>
      <c r="B54" s="2">
        <v>861</v>
      </c>
      <c r="C54" s="8" t="s">
        <v>40</v>
      </c>
      <c r="D54" s="8" t="s">
        <v>43</v>
      </c>
      <c r="E54" s="8" t="s">
        <v>268</v>
      </c>
      <c r="F54" s="2">
        <v>100</v>
      </c>
      <c r="G54" s="6"/>
      <c r="H54" s="6"/>
    </row>
    <row r="55" spans="1:8" ht="27" hidden="1">
      <c r="A55" s="7" t="s">
        <v>265</v>
      </c>
      <c r="B55" s="2">
        <v>861</v>
      </c>
      <c r="C55" s="8" t="s">
        <v>40</v>
      </c>
      <c r="D55" s="8" t="s">
        <v>43</v>
      </c>
      <c r="E55" s="8" t="s">
        <v>268</v>
      </c>
      <c r="F55" s="2">
        <v>200</v>
      </c>
      <c r="G55" s="6"/>
      <c r="H55" s="6"/>
    </row>
    <row r="56" spans="1:8" ht="94.5" hidden="1">
      <c r="A56" s="7" t="s">
        <v>263</v>
      </c>
      <c r="B56" s="2">
        <v>861</v>
      </c>
      <c r="C56" s="8" t="s">
        <v>40</v>
      </c>
      <c r="D56" s="8" t="s">
        <v>43</v>
      </c>
      <c r="E56" s="8" t="s">
        <v>268</v>
      </c>
      <c r="F56" s="2">
        <v>100</v>
      </c>
      <c r="G56" s="6"/>
      <c r="H56" s="6"/>
    </row>
    <row r="57" spans="1:8" ht="27">
      <c r="A57" s="7" t="s">
        <v>265</v>
      </c>
      <c r="B57" s="2">
        <v>881</v>
      </c>
      <c r="C57" s="8" t="s">
        <v>40</v>
      </c>
      <c r="D57" s="8" t="s">
        <v>43</v>
      </c>
      <c r="E57" s="8" t="s">
        <v>268</v>
      </c>
      <c r="F57" s="2">
        <v>200</v>
      </c>
      <c r="G57" s="6">
        <v>5.7</v>
      </c>
      <c r="H57" s="6">
        <v>5.7</v>
      </c>
    </row>
    <row r="58" spans="1:8" ht="15">
      <c r="A58" s="11" t="s">
        <v>96</v>
      </c>
      <c r="B58" s="15">
        <v>881</v>
      </c>
      <c r="C58" s="12" t="s">
        <v>31</v>
      </c>
      <c r="D58" s="12"/>
      <c r="E58" s="12"/>
      <c r="F58" s="12"/>
      <c r="G58" s="14">
        <f>SUM(G62+G64+G66)</f>
        <v>367.1</v>
      </c>
      <c r="H58" s="14">
        <f>SUM(H62+H64+H66)</f>
        <v>329.8</v>
      </c>
    </row>
    <row r="59" spans="1:8" ht="13.5">
      <c r="A59" s="1" t="s">
        <v>3</v>
      </c>
      <c r="B59" s="2">
        <v>881</v>
      </c>
      <c r="C59" s="8" t="s">
        <v>31</v>
      </c>
      <c r="D59" s="8" t="s">
        <v>43</v>
      </c>
      <c r="E59" s="8"/>
      <c r="F59" s="8"/>
      <c r="G59" s="6">
        <f>SUM(G62+G64+G66)</f>
        <v>367.1</v>
      </c>
      <c r="H59" s="6">
        <f>SUM(H62+H64+H66)</f>
        <v>329.8</v>
      </c>
    </row>
    <row r="60" spans="1:8" ht="13.5">
      <c r="A60" s="1" t="s">
        <v>3</v>
      </c>
      <c r="B60" s="2">
        <v>881</v>
      </c>
      <c r="C60" s="8" t="s">
        <v>31</v>
      </c>
      <c r="D60" s="8" t="s">
        <v>43</v>
      </c>
      <c r="E60" s="8" t="s">
        <v>4</v>
      </c>
      <c r="F60" s="8"/>
      <c r="G60" s="6">
        <f>SUM(G62+G64+G66)</f>
        <v>367.1</v>
      </c>
      <c r="H60" s="6">
        <f>SUM(H62+H64+H66)</f>
        <v>329.8</v>
      </c>
    </row>
    <row r="61" spans="1:8" ht="13.5">
      <c r="A61" s="7" t="s">
        <v>5</v>
      </c>
      <c r="B61" s="2">
        <v>881</v>
      </c>
      <c r="C61" s="8" t="s">
        <v>97</v>
      </c>
      <c r="D61" s="8" t="s">
        <v>43</v>
      </c>
      <c r="E61" s="8" t="s">
        <v>6</v>
      </c>
      <c r="F61" s="8"/>
      <c r="G61" s="6">
        <f>SUM(G62)</f>
        <v>211.6</v>
      </c>
      <c r="H61" s="6">
        <f>SUM(H62)</f>
        <v>224.3</v>
      </c>
    </row>
    <row r="62" spans="1:8" ht="27">
      <c r="A62" s="7" t="s">
        <v>265</v>
      </c>
      <c r="B62" s="2">
        <v>881</v>
      </c>
      <c r="C62" s="8" t="s">
        <v>31</v>
      </c>
      <c r="D62" s="8" t="s">
        <v>43</v>
      </c>
      <c r="E62" s="8" t="s">
        <v>6</v>
      </c>
      <c r="F62" s="8" t="s">
        <v>266</v>
      </c>
      <c r="G62" s="6">
        <v>211.6</v>
      </c>
      <c r="H62" s="6">
        <v>224.3</v>
      </c>
    </row>
    <row r="63" spans="1:8" ht="40.5">
      <c r="A63" s="7" t="s">
        <v>176</v>
      </c>
      <c r="B63" s="2">
        <v>881</v>
      </c>
      <c r="C63" s="8" t="s">
        <v>31</v>
      </c>
      <c r="D63" s="8" t="s">
        <v>43</v>
      </c>
      <c r="E63" s="8" t="s">
        <v>7</v>
      </c>
      <c r="F63" s="8"/>
      <c r="G63" s="6">
        <f>SUM(G64)</f>
        <v>150</v>
      </c>
      <c r="H63" s="6">
        <f>SUM(H64)</f>
        <v>100</v>
      </c>
    </row>
    <row r="64" spans="1:8" ht="27">
      <c r="A64" s="7" t="s">
        <v>265</v>
      </c>
      <c r="B64" s="2">
        <v>881</v>
      </c>
      <c r="C64" s="8" t="s">
        <v>31</v>
      </c>
      <c r="D64" s="8" t="s">
        <v>43</v>
      </c>
      <c r="E64" s="8" t="s">
        <v>7</v>
      </c>
      <c r="F64" s="8" t="s">
        <v>266</v>
      </c>
      <c r="G64" s="6">
        <v>150</v>
      </c>
      <c r="H64" s="6">
        <v>100</v>
      </c>
    </row>
    <row r="65" spans="1:8" ht="27">
      <c r="A65" s="7" t="s">
        <v>258</v>
      </c>
      <c r="B65" s="2">
        <v>881</v>
      </c>
      <c r="C65" s="8" t="s">
        <v>31</v>
      </c>
      <c r="D65" s="8" t="s">
        <v>43</v>
      </c>
      <c r="E65" s="8" t="s">
        <v>8</v>
      </c>
      <c r="F65" s="8"/>
      <c r="G65" s="6">
        <f>SUM(G66)</f>
        <v>5.5</v>
      </c>
      <c r="H65" s="6">
        <f>SUM(H66)</f>
        <v>5.5</v>
      </c>
    </row>
    <row r="66" spans="1:8" ht="27">
      <c r="A66" s="7" t="s">
        <v>265</v>
      </c>
      <c r="B66" s="2">
        <v>881</v>
      </c>
      <c r="C66" s="8" t="s">
        <v>31</v>
      </c>
      <c r="D66" s="8" t="s">
        <v>43</v>
      </c>
      <c r="E66" s="8" t="s">
        <v>8</v>
      </c>
      <c r="F66" s="8" t="s">
        <v>266</v>
      </c>
      <c r="G66" s="6">
        <v>5.5</v>
      </c>
      <c r="H66" s="6">
        <v>5.5</v>
      </c>
    </row>
    <row r="67" spans="1:8" ht="15">
      <c r="A67" s="11" t="s">
        <v>173</v>
      </c>
      <c r="B67" s="15">
        <v>881</v>
      </c>
      <c r="C67" s="12" t="s">
        <v>55</v>
      </c>
      <c r="D67" s="12"/>
      <c r="E67" s="12"/>
      <c r="F67" s="12"/>
      <c r="G67" s="14">
        <f>SUM(G74+G71)</f>
        <v>2168.6000000000004</v>
      </c>
      <c r="H67" s="14">
        <f>SUM(H74+H71)</f>
        <v>2232.2000000000003</v>
      </c>
    </row>
    <row r="68" spans="1:8" ht="13.5">
      <c r="A68" s="1" t="s">
        <v>183</v>
      </c>
      <c r="B68" s="2">
        <v>881</v>
      </c>
      <c r="C68" s="8" t="s">
        <v>55</v>
      </c>
      <c r="D68" s="8" t="s">
        <v>15</v>
      </c>
      <c r="E68" s="8"/>
      <c r="F68" s="8"/>
      <c r="G68" s="6">
        <f>SUM(G71:G72)</f>
        <v>15.8</v>
      </c>
      <c r="H68" s="6">
        <f>SUM(H71:H72)</f>
        <v>15.8</v>
      </c>
    </row>
    <row r="69" spans="1:8" ht="27">
      <c r="A69" s="7" t="s">
        <v>293</v>
      </c>
      <c r="B69" s="2">
        <v>881</v>
      </c>
      <c r="C69" s="8" t="s">
        <v>55</v>
      </c>
      <c r="D69" s="8" t="s">
        <v>15</v>
      </c>
      <c r="E69" s="8" t="s">
        <v>294</v>
      </c>
      <c r="F69" s="8"/>
      <c r="G69" s="6">
        <f>G71</f>
        <v>15.8</v>
      </c>
      <c r="H69" s="6">
        <f>H71</f>
        <v>15.8</v>
      </c>
    </row>
    <row r="70" spans="1:8" ht="27">
      <c r="A70" s="7" t="s">
        <v>159</v>
      </c>
      <c r="B70" s="2">
        <v>881</v>
      </c>
      <c r="C70" s="8" t="s">
        <v>55</v>
      </c>
      <c r="D70" s="8" t="s">
        <v>15</v>
      </c>
      <c r="E70" s="8" t="s">
        <v>285</v>
      </c>
      <c r="F70" s="8"/>
      <c r="G70" s="6">
        <f>G71</f>
        <v>15.8</v>
      </c>
      <c r="H70" s="6">
        <f>H71</f>
        <v>15.8</v>
      </c>
    </row>
    <row r="71" spans="1:8" ht="13.5">
      <c r="A71" s="7" t="s">
        <v>271</v>
      </c>
      <c r="B71" s="2">
        <v>881</v>
      </c>
      <c r="C71" s="8" t="s">
        <v>55</v>
      </c>
      <c r="D71" s="8" t="s">
        <v>15</v>
      </c>
      <c r="E71" s="8" t="s">
        <v>285</v>
      </c>
      <c r="F71" s="8" t="s">
        <v>272</v>
      </c>
      <c r="G71" s="6">
        <v>15.8</v>
      </c>
      <c r="H71" s="6">
        <v>15.8</v>
      </c>
    </row>
    <row r="72" spans="1:8" ht="13.5">
      <c r="A72" s="1" t="s">
        <v>181</v>
      </c>
      <c r="B72" s="2">
        <v>881</v>
      </c>
      <c r="C72" s="8" t="s">
        <v>55</v>
      </c>
      <c r="D72" s="8" t="s">
        <v>15</v>
      </c>
      <c r="E72" s="8" t="s">
        <v>9</v>
      </c>
      <c r="F72" s="8"/>
      <c r="G72" s="6"/>
      <c r="H72" s="6"/>
    </row>
    <row r="73" spans="1:8" ht="81">
      <c r="A73" s="7" t="s">
        <v>177</v>
      </c>
      <c r="B73" s="2">
        <v>881</v>
      </c>
      <c r="C73" s="8" t="s">
        <v>55</v>
      </c>
      <c r="D73" s="8" t="s">
        <v>15</v>
      </c>
      <c r="E73" s="8" t="s">
        <v>178</v>
      </c>
      <c r="F73" s="8"/>
      <c r="G73" s="6">
        <f>SUM(G74)</f>
        <v>2152.8</v>
      </c>
      <c r="H73" s="6">
        <f>SUM(H74)</f>
        <v>2216.4</v>
      </c>
    </row>
    <row r="74" spans="1:8" ht="13.5">
      <c r="A74" s="1" t="s">
        <v>179</v>
      </c>
      <c r="B74" s="2">
        <v>881</v>
      </c>
      <c r="C74" s="8" t="s">
        <v>55</v>
      </c>
      <c r="D74" s="8" t="s">
        <v>15</v>
      </c>
      <c r="E74" s="8" t="s">
        <v>178</v>
      </c>
      <c r="F74" s="8" t="s">
        <v>29</v>
      </c>
      <c r="G74" s="6">
        <v>2152.8</v>
      </c>
      <c r="H74" s="6">
        <v>2216.4</v>
      </c>
    </row>
    <row r="75" spans="1:8" s="11" customFormat="1" ht="15">
      <c r="A75" s="11" t="s">
        <v>70</v>
      </c>
      <c r="B75" s="15">
        <v>881</v>
      </c>
      <c r="C75" s="12" t="s">
        <v>73</v>
      </c>
      <c r="D75" s="12"/>
      <c r="E75" s="12"/>
      <c r="F75" s="12"/>
      <c r="G75" s="14">
        <f>SUM(G79)</f>
        <v>8</v>
      </c>
      <c r="H75" s="14">
        <f>SUM(H79)</f>
        <v>8</v>
      </c>
    </row>
    <row r="76" spans="1:8" ht="13.5">
      <c r="A76" s="1" t="s">
        <v>163</v>
      </c>
      <c r="B76" s="2">
        <v>881</v>
      </c>
      <c r="C76" s="8" t="s">
        <v>73</v>
      </c>
      <c r="D76" s="8" t="s">
        <v>40</v>
      </c>
      <c r="E76" s="8"/>
      <c r="F76" s="8"/>
      <c r="G76" s="6">
        <f>SUM(G78)</f>
        <v>8</v>
      </c>
      <c r="H76" s="6">
        <f>SUM(H78)</f>
        <v>8</v>
      </c>
    </row>
    <row r="77" spans="1:8" ht="27">
      <c r="A77" s="7" t="s">
        <v>182</v>
      </c>
      <c r="B77" s="2">
        <v>881</v>
      </c>
      <c r="C77" s="8" t="s">
        <v>73</v>
      </c>
      <c r="D77" s="8" t="s">
        <v>40</v>
      </c>
      <c r="E77" s="8" t="s">
        <v>71</v>
      </c>
      <c r="F77" s="8"/>
      <c r="G77" s="6">
        <f>SUM(G79)</f>
        <v>8</v>
      </c>
      <c r="H77" s="6">
        <f>SUM(H79)</f>
        <v>8</v>
      </c>
    </row>
    <row r="78" spans="1:8" ht="27">
      <c r="A78" s="7" t="s">
        <v>164</v>
      </c>
      <c r="B78" s="2">
        <v>881</v>
      </c>
      <c r="C78" s="8" t="s">
        <v>73</v>
      </c>
      <c r="D78" s="8" t="s">
        <v>40</v>
      </c>
      <c r="E78" s="8" t="s">
        <v>72</v>
      </c>
      <c r="F78" s="8"/>
      <c r="G78" s="6">
        <f>SUM(G79)</f>
        <v>8</v>
      </c>
      <c r="H78" s="6">
        <f>SUM(H79)</f>
        <v>8</v>
      </c>
    </row>
    <row r="79" spans="1:8" ht="27">
      <c r="A79" s="7" t="s">
        <v>265</v>
      </c>
      <c r="B79" s="2">
        <v>881</v>
      </c>
      <c r="C79" s="8" t="s">
        <v>73</v>
      </c>
      <c r="D79" s="8" t="s">
        <v>40</v>
      </c>
      <c r="E79" s="8" t="s">
        <v>72</v>
      </c>
      <c r="F79" s="8" t="s">
        <v>266</v>
      </c>
      <c r="G79" s="6">
        <v>8</v>
      </c>
      <c r="H79" s="6">
        <v>8</v>
      </c>
    </row>
    <row r="80" spans="1:8" s="11" customFormat="1" ht="15">
      <c r="A80" s="11" t="s">
        <v>186</v>
      </c>
      <c r="B80" s="15">
        <v>881</v>
      </c>
      <c r="C80" s="12" t="s">
        <v>187</v>
      </c>
      <c r="D80" s="12"/>
      <c r="E80" s="12"/>
      <c r="F80" s="12"/>
      <c r="G80" s="14">
        <f>SUM(G83)</f>
        <v>90</v>
      </c>
      <c r="H80" s="14">
        <f>SUM(H83)</f>
        <v>185</v>
      </c>
    </row>
    <row r="81" spans="1:8" ht="13.5">
      <c r="A81" s="1" t="s">
        <v>186</v>
      </c>
      <c r="B81" s="2">
        <v>881</v>
      </c>
      <c r="C81" s="8" t="s">
        <v>187</v>
      </c>
      <c r="D81" s="8" t="s">
        <v>187</v>
      </c>
      <c r="E81" s="8"/>
      <c r="F81" s="8"/>
      <c r="G81" s="6">
        <f>SUM(G83)</f>
        <v>90</v>
      </c>
      <c r="H81" s="6">
        <f>SUM(H83)</f>
        <v>185</v>
      </c>
    </row>
    <row r="82" spans="1:8" ht="13.5">
      <c r="A82" s="1" t="s">
        <v>186</v>
      </c>
      <c r="B82" s="2">
        <v>881</v>
      </c>
      <c r="C82" s="8" t="s">
        <v>187</v>
      </c>
      <c r="D82" s="8" t="s">
        <v>187</v>
      </c>
      <c r="E82" s="8" t="s">
        <v>188</v>
      </c>
      <c r="F82" s="8"/>
      <c r="G82" s="6">
        <f>SUM(G83)</f>
        <v>90</v>
      </c>
      <c r="H82" s="6">
        <f>SUM(H83)</f>
        <v>185</v>
      </c>
    </row>
    <row r="83" spans="1:8" ht="13.5">
      <c r="A83" s="1" t="s">
        <v>186</v>
      </c>
      <c r="B83" s="2">
        <v>881</v>
      </c>
      <c r="C83" s="8" t="s">
        <v>187</v>
      </c>
      <c r="D83" s="8" t="s">
        <v>187</v>
      </c>
      <c r="E83" s="8" t="s">
        <v>188</v>
      </c>
      <c r="F83" s="8" t="s">
        <v>372</v>
      </c>
      <c r="G83" s="6">
        <v>90</v>
      </c>
      <c r="H83" s="6">
        <v>185</v>
      </c>
    </row>
    <row r="84" spans="1:8" ht="15">
      <c r="A84" s="73" t="s">
        <v>93</v>
      </c>
      <c r="B84" s="71"/>
      <c r="C84" s="74"/>
      <c r="D84" s="74"/>
      <c r="E84" s="74"/>
      <c r="F84" s="74"/>
      <c r="G84" s="75">
        <f>SUM(G17+G11)</f>
        <v>3658.8000000000006</v>
      </c>
      <c r="H84" s="72">
        <f>SUM(H17+H11)</f>
        <v>3775.2</v>
      </c>
    </row>
    <row r="85" spans="3:6" ht="13.5">
      <c r="C85" s="8"/>
      <c r="D85" s="8"/>
      <c r="E85" s="8"/>
      <c r="F85" s="8"/>
    </row>
    <row r="86" spans="3:6" ht="13.5">
      <c r="C86" s="8"/>
      <c r="D86" s="8"/>
      <c r="E86" s="8"/>
      <c r="F86" s="8"/>
    </row>
    <row r="87" spans="3:6" ht="13.5">
      <c r="C87" s="8"/>
      <c r="D87" s="8"/>
      <c r="E87" s="8"/>
      <c r="F87" s="8"/>
    </row>
    <row r="88" spans="3:6" ht="13.5">
      <c r="C88" s="8"/>
      <c r="D88" s="8"/>
      <c r="E88" s="8"/>
      <c r="F88" s="8"/>
    </row>
    <row r="89" spans="3:6" ht="13.5">
      <c r="C89" s="8"/>
      <c r="D89" s="8"/>
      <c r="E89" s="8"/>
      <c r="F89" s="8"/>
    </row>
    <row r="90" spans="3:6" ht="13.5">
      <c r="C90" s="8"/>
      <c r="D90" s="8"/>
      <c r="E90" s="8"/>
      <c r="F90" s="8"/>
    </row>
    <row r="91" spans="3:6" ht="13.5">
      <c r="C91" s="8"/>
      <c r="D91" s="8"/>
      <c r="E91" s="8"/>
      <c r="F91" s="8"/>
    </row>
    <row r="92" spans="3:6" ht="13.5">
      <c r="C92" s="8"/>
      <c r="D92" s="8"/>
      <c r="E92" s="8"/>
      <c r="F92" s="8"/>
    </row>
    <row r="93" spans="3:6" ht="13.5">
      <c r="C93" s="8"/>
      <c r="D93" s="8"/>
      <c r="E93" s="8"/>
      <c r="F93" s="8"/>
    </row>
    <row r="94" spans="3:6" ht="13.5">
      <c r="C94" s="8"/>
      <c r="D94" s="8"/>
      <c r="E94" s="8"/>
      <c r="F94" s="8"/>
    </row>
    <row r="95" spans="3:6" ht="13.5">
      <c r="C95" s="8"/>
      <c r="D95" s="8"/>
      <c r="E95" s="8"/>
      <c r="F95" s="8"/>
    </row>
    <row r="96" spans="3:6" ht="13.5">
      <c r="C96" s="8"/>
      <c r="D96" s="8"/>
      <c r="E96" s="8"/>
      <c r="F96" s="8"/>
    </row>
    <row r="97" spans="3:6" ht="13.5">
      <c r="C97" s="8"/>
      <c r="D97" s="8"/>
      <c r="E97" s="8"/>
      <c r="F97" s="8"/>
    </row>
    <row r="98" spans="3:6" ht="13.5">
      <c r="C98" s="8"/>
      <c r="D98" s="8"/>
      <c r="E98" s="8"/>
      <c r="F98" s="8"/>
    </row>
    <row r="99" spans="3:6" ht="13.5">
      <c r="C99" s="8"/>
      <c r="D99" s="8"/>
      <c r="E99" s="8"/>
      <c r="F99" s="8"/>
    </row>
    <row r="100" spans="3:6" ht="13.5">
      <c r="C100" s="8"/>
      <c r="D100" s="8"/>
      <c r="E100" s="8"/>
      <c r="F100" s="8"/>
    </row>
    <row r="101" spans="3:6" ht="13.5">
      <c r="C101" s="8"/>
      <c r="D101" s="8"/>
      <c r="E101" s="8"/>
      <c r="F101" s="8"/>
    </row>
    <row r="102" spans="3:6" ht="13.5">
      <c r="C102" s="8"/>
      <c r="D102" s="8"/>
      <c r="E102" s="8"/>
      <c r="F102" s="8"/>
    </row>
    <row r="103" spans="3:6" ht="13.5">
      <c r="C103" s="8"/>
      <c r="D103" s="8"/>
      <c r="E103" s="8"/>
      <c r="F103" s="8"/>
    </row>
    <row r="104" spans="3:6" ht="13.5">
      <c r="C104" s="8"/>
      <c r="D104" s="8"/>
      <c r="E104" s="8"/>
      <c r="F104" s="8"/>
    </row>
    <row r="105" spans="3:6" ht="13.5">
      <c r="C105" s="8"/>
      <c r="D105" s="8"/>
      <c r="E105" s="8"/>
      <c r="F105" s="8"/>
    </row>
    <row r="106" spans="3:6" ht="13.5">
      <c r="C106" s="8"/>
      <c r="D106" s="8"/>
      <c r="E106" s="8"/>
      <c r="F106" s="8"/>
    </row>
    <row r="107" spans="3:6" ht="13.5">
      <c r="C107" s="8"/>
      <c r="D107" s="8"/>
      <c r="E107" s="8"/>
      <c r="F107" s="8"/>
    </row>
    <row r="108" spans="3:6" ht="13.5">
      <c r="C108" s="8"/>
      <c r="D108" s="8"/>
      <c r="E108" s="8"/>
      <c r="F108" s="8"/>
    </row>
    <row r="109" spans="3:6" ht="13.5">
      <c r="C109" s="8"/>
      <c r="D109" s="8"/>
      <c r="E109" s="8"/>
      <c r="F109" s="8"/>
    </row>
    <row r="110" spans="1:6" ht="13.5">
      <c r="A110" s="7"/>
      <c r="C110" s="8"/>
      <c r="D110" s="8"/>
      <c r="E110" s="8"/>
      <c r="F110" s="8"/>
    </row>
    <row r="111" spans="1:6" ht="13.5">
      <c r="A111" s="7"/>
      <c r="C111" s="8"/>
      <c r="D111" s="8"/>
      <c r="E111" s="8"/>
      <c r="F111" s="8"/>
    </row>
    <row r="112" spans="1:6" ht="13.5">
      <c r="A112" s="7"/>
      <c r="C112" s="8"/>
      <c r="D112" s="8"/>
      <c r="E112" s="8"/>
      <c r="F112" s="8"/>
    </row>
  </sheetData>
  <sheetProtection/>
  <mergeCells count="6">
    <mergeCell ref="E1:F1"/>
    <mergeCell ref="G9:H9"/>
    <mergeCell ref="A3:H3"/>
    <mergeCell ref="A4:H4"/>
    <mergeCell ref="A5:H5"/>
    <mergeCell ref="G8:H8"/>
  </mergeCells>
  <printOptions/>
  <pageMargins left="0.7874015748031497" right="0.1968503937007874" top="0.7874015748031497" bottom="0.3937007874015748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9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62.00390625" style="1" customWidth="1"/>
    <col min="2" max="2" width="32.00390625" style="2" customWidth="1"/>
    <col min="3" max="3" width="19.875" style="1" customWidth="1"/>
    <col min="4" max="4" width="17.00390625" style="1" customWidth="1"/>
    <col min="5" max="16384" width="9.125" style="1" customWidth="1"/>
  </cols>
  <sheetData>
    <row r="2" spans="3:4" ht="13.5">
      <c r="C2" s="113" t="s">
        <v>184</v>
      </c>
      <c r="D2" s="113"/>
    </row>
    <row r="3" spans="1:4" ht="16.5">
      <c r="A3" s="109" t="s">
        <v>81</v>
      </c>
      <c r="B3" s="109"/>
      <c r="C3" s="109"/>
      <c r="D3" s="109"/>
    </row>
    <row r="4" spans="1:4" ht="36.75" customHeight="1">
      <c r="A4" s="110" t="s">
        <v>345</v>
      </c>
      <c r="B4" s="110"/>
      <c r="C4" s="110"/>
      <c r="D4" s="110"/>
    </row>
    <row r="5" spans="1:3" ht="18.75">
      <c r="A5" s="60"/>
      <c r="B5" s="60"/>
      <c r="C5" s="60"/>
    </row>
    <row r="6" spans="1:3" ht="18.75">
      <c r="A6" s="60"/>
      <c r="B6" s="60"/>
      <c r="C6" s="60"/>
    </row>
    <row r="8" spans="1:4" ht="15">
      <c r="A8" s="23" t="s">
        <v>79</v>
      </c>
      <c r="B8" s="23" t="s">
        <v>80</v>
      </c>
      <c r="C8" s="114" t="s">
        <v>91</v>
      </c>
      <c r="D8" s="115"/>
    </row>
    <row r="9" spans="1:4" ht="15">
      <c r="A9" s="24"/>
      <c r="B9" s="26"/>
      <c r="C9" s="26" t="s">
        <v>299</v>
      </c>
      <c r="D9" s="28" t="s">
        <v>300</v>
      </c>
    </row>
    <row r="10" spans="1:4" ht="32.25">
      <c r="A10" s="61" t="s">
        <v>201</v>
      </c>
      <c r="B10" s="66" t="s">
        <v>247</v>
      </c>
      <c r="C10" s="62">
        <v>0</v>
      </c>
      <c r="D10" s="62">
        <v>0</v>
      </c>
    </row>
    <row r="11" spans="1:3" ht="18.75">
      <c r="A11" s="63"/>
      <c r="B11" s="65"/>
      <c r="C11" s="62"/>
    </row>
    <row r="12" spans="1:3" ht="15.75">
      <c r="A12" s="64" t="s">
        <v>84</v>
      </c>
      <c r="B12" s="48"/>
      <c r="C12" s="48"/>
    </row>
    <row r="13" spans="1:4" ht="15.75">
      <c r="A13" s="64" t="s">
        <v>85</v>
      </c>
      <c r="B13" s="48" t="s">
        <v>248</v>
      </c>
      <c r="C13" s="48">
        <v>0</v>
      </c>
      <c r="D13" s="48">
        <v>0</v>
      </c>
    </row>
    <row r="14" spans="1:4" ht="15.75">
      <c r="A14" s="43" t="s">
        <v>83</v>
      </c>
      <c r="B14" s="48" t="s">
        <v>249</v>
      </c>
      <c r="C14" s="48">
        <f>SUM(C16)</f>
        <v>-3658.8</v>
      </c>
      <c r="D14" s="48">
        <f>SUM(D16)</f>
        <v>-3775.2</v>
      </c>
    </row>
    <row r="15" spans="1:4" ht="15.75">
      <c r="A15" s="43" t="s">
        <v>82</v>
      </c>
      <c r="B15" s="48" t="s">
        <v>250</v>
      </c>
      <c r="C15" s="48">
        <f>SUM(C16)</f>
        <v>-3658.8</v>
      </c>
      <c r="D15" s="48">
        <f>SUM(D16)</f>
        <v>-3775.2</v>
      </c>
    </row>
    <row r="16" spans="1:4" ht="31.5">
      <c r="A16" s="50" t="s">
        <v>193</v>
      </c>
      <c r="B16" s="48" t="s">
        <v>251</v>
      </c>
      <c r="C16" s="48">
        <v>-3658.8</v>
      </c>
      <c r="D16" s="48">
        <v>-3775.2</v>
      </c>
    </row>
    <row r="17" spans="1:4" ht="15.75">
      <c r="A17" s="43" t="s">
        <v>195</v>
      </c>
      <c r="B17" s="48" t="s">
        <v>252</v>
      </c>
      <c r="C17" s="48">
        <f>SUM(C19)</f>
        <v>3658.8</v>
      </c>
      <c r="D17" s="48">
        <f>SUM(D18)</f>
        <v>3775.2</v>
      </c>
    </row>
    <row r="18" spans="1:4" ht="15.75">
      <c r="A18" s="43" t="s">
        <v>196</v>
      </c>
      <c r="B18" s="48" t="s">
        <v>253</v>
      </c>
      <c r="C18" s="48">
        <f>SUM(C19)</f>
        <v>3658.8</v>
      </c>
      <c r="D18" s="48">
        <f>SUM(D19)</f>
        <v>3775.2</v>
      </c>
    </row>
    <row r="19" spans="1:4" ht="31.5">
      <c r="A19" s="50" t="s">
        <v>194</v>
      </c>
      <c r="B19" s="48" t="s">
        <v>254</v>
      </c>
      <c r="C19" s="48">
        <v>3658.8</v>
      </c>
      <c r="D19" s="48">
        <v>3775.2</v>
      </c>
    </row>
  </sheetData>
  <sheetProtection/>
  <mergeCells count="4">
    <mergeCell ref="C2:D2"/>
    <mergeCell ref="C8:D8"/>
    <mergeCell ref="A4:D4"/>
    <mergeCell ref="A3:D3"/>
  </mergeCells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4"/>
  <sheetViews>
    <sheetView zoomScalePageLayoutView="0" workbookViewId="0" topLeftCell="A36">
      <selection activeCell="D50" sqref="D50"/>
    </sheetView>
  </sheetViews>
  <sheetFormatPr defaultColWidth="9.00390625" defaultRowHeight="12.75"/>
  <cols>
    <col min="1" max="1" width="64.125" style="1" customWidth="1"/>
    <col min="2" max="2" width="33.625" style="2" customWidth="1"/>
    <col min="3" max="3" width="24.00390625" style="1" customWidth="1"/>
    <col min="4" max="16384" width="9.125" style="1" customWidth="1"/>
  </cols>
  <sheetData>
    <row r="1" spans="1:3" ht="15.75">
      <c r="A1" s="43"/>
      <c r="B1" s="111" t="s">
        <v>202</v>
      </c>
      <c r="C1" s="111"/>
    </row>
    <row r="2" spans="1:3" ht="14.25" customHeight="1">
      <c r="A2" s="43"/>
      <c r="B2" s="112" t="s">
        <v>219</v>
      </c>
      <c r="C2" s="112"/>
    </row>
    <row r="3" spans="1:3" ht="14.25" customHeight="1">
      <c r="A3" s="43"/>
      <c r="B3" s="112" t="s">
        <v>343</v>
      </c>
      <c r="C3" s="112"/>
    </row>
    <row r="4" spans="1:3" ht="15.75">
      <c r="A4" s="43"/>
      <c r="B4" s="111" t="s">
        <v>39</v>
      </c>
      <c r="C4" s="111"/>
    </row>
    <row r="5" spans="1:3" ht="15.75">
      <c r="A5" s="43"/>
      <c r="B5" s="111" t="s">
        <v>346</v>
      </c>
      <c r="C5" s="111"/>
    </row>
    <row r="6" spans="1:3" ht="14.25" customHeight="1">
      <c r="A6" s="43"/>
      <c r="B6" s="112" t="s">
        <v>262</v>
      </c>
      <c r="C6" s="112"/>
    </row>
    <row r="7" spans="1:3" ht="15.75">
      <c r="A7" s="43"/>
      <c r="B7" s="116"/>
      <c r="C7" s="116"/>
    </row>
    <row r="8" spans="1:3" ht="12.75" customHeight="1">
      <c r="A8" s="43"/>
      <c r="B8" s="51"/>
      <c r="C8" s="43"/>
    </row>
    <row r="9" spans="1:3" ht="15.75">
      <c r="A9" s="43"/>
      <c r="B9" s="48"/>
      <c r="C9" s="2" t="s">
        <v>185</v>
      </c>
    </row>
    <row r="10" spans="1:3" ht="16.5">
      <c r="A10" s="117" t="s">
        <v>94</v>
      </c>
      <c r="B10" s="117"/>
      <c r="C10" s="117"/>
    </row>
    <row r="11" spans="1:3" ht="18" customHeight="1">
      <c r="A11" s="110" t="s">
        <v>347</v>
      </c>
      <c r="B11" s="110"/>
      <c r="C11" s="110"/>
    </row>
    <row r="12" spans="1:3" ht="16.5">
      <c r="A12" s="109" t="s">
        <v>290</v>
      </c>
      <c r="B12" s="109"/>
      <c r="C12" s="109"/>
    </row>
    <row r="13" spans="1:3" ht="15.75">
      <c r="A13" s="43"/>
      <c r="B13" s="48"/>
      <c r="C13" s="45" t="s">
        <v>78</v>
      </c>
    </row>
    <row r="14" spans="1:3" ht="16.5">
      <c r="A14" s="52"/>
      <c r="B14" s="53" t="s">
        <v>216</v>
      </c>
      <c r="C14" s="52" t="s">
        <v>77</v>
      </c>
    </row>
    <row r="15" spans="1:3" ht="30.75">
      <c r="A15" s="54" t="s">
        <v>10</v>
      </c>
      <c r="B15" s="57" t="s">
        <v>217</v>
      </c>
      <c r="C15" s="54"/>
    </row>
    <row r="16" spans="1:3" ht="15.75">
      <c r="A16" s="43"/>
      <c r="B16" s="48"/>
      <c r="C16" s="43"/>
    </row>
    <row r="17" spans="1:3" ht="16.5">
      <c r="A17" s="46" t="s">
        <v>86</v>
      </c>
      <c r="B17" s="41" t="s">
        <v>246</v>
      </c>
      <c r="C17" s="47">
        <f>C19+C22+C27+C26</f>
        <v>1394.9</v>
      </c>
    </row>
    <row r="18" spans="1:3" ht="15.75">
      <c r="A18" s="43"/>
      <c r="B18" s="48"/>
      <c r="C18" s="48"/>
    </row>
    <row r="19" spans="1:3" ht="15.75">
      <c r="A19" s="43" t="s">
        <v>89</v>
      </c>
      <c r="B19" s="48" t="s">
        <v>226</v>
      </c>
      <c r="C19" s="48">
        <f>SUM(C20)</f>
        <v>510</v>
      </c>
    </row>
    <row r="20" spans="1:3" ht="15.75">
      <c r="A20" s="43" t="s">
        <v>0</v>
      </c>
      <c r="B20" s="48" t="s">
        <v>227</v>
      </c>
      <c r="C20" s="48">
        <v>510</v>
      </c>
    </row>
    <row r="21" spans="1:3" ht="15.75">
      <c r="A21" s="43"/>
      <c r="B21" s="48"/>
      <c r="C21" s="48"/>
    </row>
    <row r="22" spans="1:3" ht="15.75">
      <c r="A22" s="43" t="s">
        <v>88</v>
      </c>
      <c r="B22" s="48" t="s">
        <v>228</v>
      </c>
      <c r="C22" s="48">
        <f>SUM(C24+C23)</f>
        <v>820</v>
      </c>
    </row>
    <row r="23" spans="1:3" ht="15.75">
      <c r="A23" s="43" t="s">
        <v>213</v>
      </c>
      <c r="B23" s="48" t="s">
        <v>229</v>
      </c>
      <c r="C23" s="48">
        <v>240</v>
      </c>
    </row>
    <row r="24" spans="1:3" ht="15.75">
      <c r="A24" s="43" t="s">
        <v>87</v>
      </c>
      <c r="B24" s="48" t="s">
        <v>230</v>
      </c>
      <c r="C24" s="48">
        <v>580</v>
      </c>
    </row>
    <row r="25" spans="1:3" ht="15.75">
      <c r="A25" s="43"/>
      <c r="B25" s="48"/>
      <c r="C25" s="48"/>
    </row>
    <row r="26" spans="1:3" ht="47.25">
      <c r="A26" s="50" t="s">
        <v>292</v>
      </c>
      <c r="B26" s="66" t="s">
        <v>291</v>
      </c>
      <c r="C26" s="49">
        <v>2</v>
      </c>
    </row>
    <row r="27" spans="1:3" ht="31.5">
      <c r="A27" s="50" t="s">
        <v>215</v>
      </c>
      <c r="B27" s="48" t="s">
        <v>231</v>
      </c>
      <c r="C27" s="48">
        <v>62.9</v>
      </c>
    </row>
    <row r="28" spans="1:3" ht="94.5">
      <c r="A28" s="50" t="s">
        <v>256</v>
      </c>
      <c r="B28" s="48" t="s">
        <v>245</v>
      </c>
      <c r="C28" s="48">
        <v>62.9</v>
      </c>
    </row>
    <row r="29" spans="1:3" ht="78.75">
      <c r="A29" s="50" t="s">
        <v>214</v>
      </c>
      <c r="B29" s="48" t="s">
        <v>331</v>
      </c>
      <c r="C29" s="48">
        <v>62.9</v>
      </c>
    </row>
    <row r="30" spans="1:3" ht="15.75">
      <c r="A30" s="50"/>
      <c r="B30" s="48"/>
      <c r="C30" s="48"/>
    </row>
    <row r="31" spans="1:3" ht="16.5">
      <c r="A31" s="46" t="s">
        <v>90</v>
      </c>
      <c r="B31" s="41" t="s">
        <v>233</v>
      </c>
      <c r="C31" s="47">
        <f>SUM(C35+C37+C40+C42)</f>
        <v>2158.9999999999995</v>
      </c>
    </row>
    <row r="32" spans="1:3" ht="31.5">
      <c r="A32" s="50" t="s">
        <v>204</v>
      </c>
      <c r="B32" s="48" t="s">
        <v>234</v>
      </c>
      <c r="C32" s="49">
        <f>SUM(C33+C38)</f>
        <v>2158.9999999999995</v>
      </c>
    </row>
    <row r="33" spans="1:3" ht="31.5">
      <c r="A33" s="50" t="s">
        <v>205</v>
      </c>
      <c r="B33" s="48" t="s">
        <v>235</v>
      </c>
      <c r="C33" s="49">
        <f>SUM(C37+C35)</f>
        <v>2083.7999999999997</v>
      </c>
    </row>
    <row r="34" spans="1:3" ht="15.75">
      <c r="A34" s="43" t="s">
        <v>206</v>
      </c>
      <c r="B34" s="48" t="s">
        <v>236</v>
      </c>
      <c r="C34" s="48">
        <f>SUM(C35)</f>
        <v>2077.1</v>
      </c>
    </row>
    <row r="35" spans="1:3" ht="31.5">
      <c r="A35" s="50" t="s">
        <v>150</v>
      </c>
      <c r="B35" s="48" t="s">
        <v>237</v>
      </c>
      <c r="C35" s="48">
        <v>2077.1</v>
      </c>
    </row>
    <row r="36" spans="1:3" ht="31.5">
      <c r="A36" s="50" t="s">
        <v>207</v>
      </c>
      <c r="B36" s="48" t="s">
        <v>238</v>
      </c>
      <c r="C36" s="49">
        <f>C37</f>
        <v>6.7</v>
      </c>
    </row>
    <row r="37" spans="1:3" ht="31.5">
      <c r="A37" s="50" t="s">
        <v>208</v>
      </c>
      <c r="B37" s="48" t="s">
        <v>239</v>
      </c>
      <c r="C37" s="49">
        <v>6.7</v>
      </c>
    </row>
    <row r="38" spans="1:3" ht="31.5">
      <c r="A38" s="50" t="s">
        <v>257</v>
      </c>
      <c r="B38" s="48" t="s">
        <v>240</v>
      </c>
      <c r="C38" s="49">
        <f>SUM(C42+C40)</f>
        <v>75.2</v>
      </c>
    </row>
    <row r="39" spans="1:3" ht="31.5">
      <c r="A39" s="50" t="s">
        <v>210</v>
      </c>
      <c r="B39" s="48" t="s">
        <v>241</v>
      </c>
      <c r="C39" s="48">
        <f>SUM(C40)</f>
        <v>3.7</v>
      </c>
    </row>
    <row r="40" spans="1:3" ht="31.5">
      <c r="A40" s="50" t="s">
        <v>152</v>
      </c>
      <c r="B40" s="48" t="s">
        <v>242</v>
      </c>
      <c r="C40" s="48">
        <v>3.7</v>
      </c>
    </row>
    <row r="41" spans="1:3" ht="47.25">
      <c r="A41" s="50" t="s">
        <v>212</v>
      </c>
      <c r="B41" s="48" t="s">
        <v>243</v>
      </c>
      <c r="C41" s="48">
        <f>SUM(C42)</f>
        <v>71.5</v>
      </c>
    </row>
    <row r="42" spans="1:3" ht="47.25">
      <c r="A42" s="50" t="s">
        <v>211</v>
      </c>
      <c r="B42" s="48" t="s">
        <v>244</v>
      </c>
      <c r="C42" s="48">
        <v>71.5</v>
      </c>
    </row>
    <row r="43" spans="1:3" ht="16.5">
      <c r="A43" s="76" t="s">
        <v>1</v>
      </c>
      <c r="B43" s="77"/>
      <c r="C43" s="78">
        <f>C17+C31</f>
        <v>3553.8999999999996</v>
      </c>
    </row>
    <row r="44" spans="1:3" ht="15.75">
      <c r="A44" s="43"/>
      <c r="B44" s="48"/>
      <c r="C44" s="43"/>
    </row>
  </sheetData>
  <sheetProtection/>
  <mergeCells count="10">
    <mergeCell ref="A12:C12"/>
    <mergeCell ref="B2:C2"/>
    <mergeCell ref="B1:C1"/>
    <mergeCell ref="B4:C4"/>
    <mergeCell ref="B5:C5"/>
    <mergeCell ref="B6:C6"/>
    <mergeCell ref="B7:C7"/>
    <mergeCell ref="A11:C11"/>
    <mergeCell ref="A10:C10"/>
    <mergeCell ref="B3:C3"/>
  </mergeCells>
  <printOptions/>
  <pageMargins left="0.75" right="0.75" top="0.56" bottom="1" header="0.5" footer="0.5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31">
      <selection activeCell="D33" sqref="D33"/>
    </sheetView>
  </sheetViews>
  <sheetFormatPr defaultColWidth="9.00390625" defaultRowHeight="12.75"/>
  <cols>
    <col min="1" max="1" width="64.875" style="1" customWidth="1"/>
    <col min="2" max="2" width="31.75390625" style="2" customWidth="1"/>
    <col min="3" max="3" width="26.25390625" style="1" customWidth="1"/>
    <col min="4" max="4" width="13.25390625" style="1" customWidth="1"/>
    <col min="5" max="16384" width="9.125" style="1" customWidth="1"/>
  </cols>
  <sheetData>
    <row r="1" spans="1:3" ht="15.75">
      <c r="A1" s="43"/>
      <c r="B1" s="51"/>
      <c r="C1" s="59" t="s">
        <v>184</v>
      </c>
    </row>
    <row r="2" spans="1:3" ht="15.75">
      <c r="A2" s="43"/>
      <c r="B2" s="51"/>
      <c r="C2" s="44"/>
    </row>
    <row r="3" spans="1:4" ht="16.5">
      <c r="A3" s="109" t="s">
        <v>218</v>
      </c>
      <c r="B3" s="109"/>
      <c r="C3" s="109"/>
      <c r="D3" s="109"/>
    </row>
    <row r="4" spans="1:4" ht="16.5">
      <c r="A4" s="109" t="s">
        <v>348</v>
      </c>
      <c r="B4" s="109"/>
      <c r="C4" s="109"/>
      <c r="D4" s="109"/>
    </row>
    <row r="5" spans="1:4" ht="16.5">
      <c r="A5" s="109" t="s">
        <v>307</v>
      </c>
      <c r="B5" s="109"/>
      <c r="C5" s="109"/>
      <c r="D5" s="109"/>
    </row>
    <row r="6" spans="1:4" ht="15.75">
      <c r="A6" s="43"/>
      <c r="B6" s="48"/>
      <c r="C6" s="116" t="s">
        <v>78</v>
      </c>
      <c r="D6" s="116"/>
    </row>
    <row r="7" spans="1:4" ht="16.5">
      <c r="A7" s="52"/>
      <c r="B7" s="53" t="s">
        <v>216</v>
      </c>
      <c r="C7" s="118" t="s">
        <v>77</v>
      </c>
      <c r="D7" s="119"/>
    </row>
    <row r="8" spans="1:4" ht="30.75">
      <c r="A8" s="54" t="s">
        <v>10</v>
      </c>
      <c r="B8" s="57" t="s">
        <v>217</v>
      </c>
      <c r="C8" s="56" t="s">
        <v>299</v>
      </c>
      <c r="D8" s="56" t="s">
        <v>300</v>
      </c>
    </row>
    <row r="9" spans="1:3" ht="15.75">
      <c r="A9" s="43"/>
      <c r="B9" s="48"/>
      <c r="C9" s="43"/>
    </row>
    <row r="10" spans="1:4" ht="16.5">
      <c r="A10" s="46" t="s">
        <v>86</v>
      </c>
      <c r="B10" s="41" t="s">
        <v>225</v>
      </c>
      <c r="C10" s="47">
        <f>C12+C15+C23+C19</f>
        <v>1446.9</v>
      </c>
      <c r="D10" s="47">
        <f>D12+D15+D23+D19</f>
        <v>1486.9</v>
      </c>
    </row>
    <row r="11" spans="1:4" ht="15.75">
      <c r="A11" s="43"/>
      <c r="B11" s="48"/>
      <c r="C11" s="48"/>
      <c r="D11" s="2"/>
    </row>
    <row r="12" spans="1:4" ht="15.75">
      <c r="A12" s="43" t="s">
        <v>89</v>
      </c>
      <c r="B12" s="48" t="s">
        <v>226</v>
      </c>
      <c r="C12" s="49">
        <f>SUM(C13)</f>
        <v>550</v>
      </c>
      <c r="D12" s="49">
        <f>SUM(D13)</f>
        <v>578</v>
      </c>
    </row>
    <row r="13" spans="1:4" ht="15.75">
      <c r="A13" s="43" t="s">
        <v>0</v>
      </c>
      <c r="B13" s="48" t="s">
        <v>227</v>
      </c>
      <c r="C13" s="49">
        <v>550</v>
      </c>
      <c r="D13" s="49">
        <v>578</v>
      </c>
    </row>
    <row r="14" spans="1:4" ht="15.75">
      <c r="A14" s="43"/>
      <c r="B14" s="48"/>
      <c r="C14" s="49"/>
      <c r="D14" s="2"/>
    </row>
    <row r="15" spans="1:4" ht="15.75">
      <c r="A15" s="43" t="s">
        <v>88</v>
      </c>
      <c r="B15" s="48" t="s">
        <v>228</v>
      </c>
      <c r="C15" s="49">
        <f>C16+C17</f>
        <v>832</v>
      </c>
      <c r="D15" s="49">
        <f>D16+D17</f>
        <v>844</v>
      </c>
    </row>
    <row r="16" spans="1:4" ht="15.75">
      <c r="A16" s="43" t="s">
        <v>213</v>
      </c>
      <c r="B16" s="48" t="s">
        <v>229</v>
      </c>
      <c r="C16" s="49">
        <v>252</v>
      </c>
      <c r="D16" s="49">
        <v>264</v>
      </c>
    </row>
    <row r="17" spans="1:4" ht="15.75">
      <c r="A17" s="43" t="s">
        <v>87</v>
      </c>
      <c r="B17" s="48" t="s">
        <v>230</v>
      </c>
      <c r="C17" s="49">
        <v>580</v>
      </c>
      <c r="D17" s="49">
        <v>580</v>
      </c>
    </row>
    <row r="18" spans="1:4" ht="15.75">
      <c r="A18" s="43"/>
      <c r="B18" s="48"/>
      <c r="C18" s="49"/>
      <c r="D18" s="49"/>
    </row>
    <row r="19" spans="1:4" ht="47.25">
      <c r="A19" s="50" t="s">
        <v>292</v>
      </c>
      <c r="B19" s="66" t="s">
        <v>291</v>
      </c>
      <c r="C19" s="49">
        <v>2</v>
      </c>
      <c r="D19" s="49">
        <v>2</v>
      </c>
    </row>
    <row r="20" spans="1:4" ht="15.75">
      <c r="A20" s="43"/>
      <c r="B20" s="48"/>
      <c r="C20" s="49"/>
      <c r="D20" s="2"/>
    </row>
    <row r="21" spans="1:4" ht="32.25">
      <c r="A21" s="50" t="s">
        <v>215</v>
      </c>
      <c r="B21" s="48" t="s">
        <v>231</v>
      </c>
      <c r="C21" s="49">
        <v>62.9</v>
      </c>
      <c r="D21" s="58">
        <v>62.9</v>
      </c>
    </row>
    <row r="22" spans="1:4" ht="94.5">
      <c r="A22" s="50" t="s">
        <v>256</v>
      </c>
      <c r="B22" s="48" t="s">
        <v>232</v>
      </c>
      <c r="C22" s="49">
        <v>62.9</v>
      </c>
      <c r="D22" s="49">
        <v>62.9</v>
      </c>
    </row>
    <row r="23" spans="1:4" ht="78.75">
      <c r="A23" s="50" t="s">
        <v>214</v>
      </c>
      <c r="B23" s="48" t="s">
        <v>331</v>
      </c>
      <c r="C23" s="49">
        <v>62.9</v>
      </c>
      <c r="D23" s="49">
        <v>62.9</v>
      </c>
    </row>
    <row r="24" spans="1:4" ht="15.75">
      <c r="A24" s="43"/>
      <c r="B24" s="48"/>
      <c r="C24" s="49"/>
      <c r="D24" s="49"/>
    </row>
    <row r="25" spans="1:4" ht="16.5">
      <c r="A25" s="46" t="s">
        <v>90</v>
      </c>
      <c r="B25" s="41" t="s">
        <v>233</v>
      </c>
      <c r="C25" s="47">
        <f>C26</f>
        <v>2211.9</v>
      </c>
      <c r="D25" s="47">
        <f>D26</f>
        <v>2288.2999999999997</v>
      </c>
    </row>
    <row r="26" spans="1:4" ht="31.5">
      <c r="A26" s="50" t="s">
        <v>204</v>
      </c>
      <c r="B26" s="48" t="s">
        <v>234</v>
      </c>
      <c r="C26" s="49">
        <f>C28+C30+C33+C35</f>
        <v>2211.9</v>
      </c>
      <c r="D26" s="49">
        <f>D28+D30+D33+D35</f>
        <v>2288.2999999999997</v>
      </c>
    </row>
    <row r="27" spans="1:4" ht="31.5">
      <c r="A27" s="50" t="s">
        <v>205</v>
      </c>
      <c r="B27" s="48" t="s">
        <v>235</v>
      </c>
      <c r="C27" s="49">
        <f>SUM(C31+C29)</f>
        <v>2136.4</v>
      </c>
      <c r="D27" s="48">
        <f>SUM(D31+D29)</f>
        <v>2212.7999999999997</v>
      </c>
    </row>
    <row r="28" spans="1:4" ht="15.75">
      <c r="A28" s="43" t="s">
        <v>206</v>
      </c>
      <c r="B28" s="48" t="s">
        <v>236</v>
      </c>
      <c r="C28" s="49">
        <f>SUM(C29)</f>
        <v>2129.8</v>
      </c>
      <c r="D28" s="48">
        <f>SUM(D29)</f>
        <v>2206.1</v>
      </c>
    </row>
    <row r="29" spans="1:4" ht="31.5">
      <c r="A29" s="50" t="s">
        <v>150</v>
      </c>
      <c r="B29" s="48" t="s">
        <v>237</v>
      </c>
      <c r="C29" s="48">
        <v>2129.8</v>
      </c>
      <c r="D29" s="48">
        <v>2206.1</v>
      </c>
    </row>
    <row r="30" spans="1:4" ht="31.5">
      <c r="A30" s="50" t="s">
        <v>207</v>
      </c>
      <c r="B30" s="48" t="s">
        <v>238</v>
      </c>
      <c r="C30" s="49">
        <f>SUM(C31)</f>
        <v>6.6</v>
      </c>
      <c r="D30" s="49">
        <f>SUM(D31)</f>
        <v>6.7</v>
      </c>
    </row>
    <row r="31" spans="1:4" ht="31.5">
      <c r="A31" s="50" t="s">
        <v>208</v>
      </c>
      <c r="B31" s="48" t="s">
        <v>239</v>
      </c>
      <c r="C31" s="49">
        <v>6.6</v>
      </c>
      <c r="D31" s="49">
        <v>6.7</v>
      </c>
    </row>
    <row r="32" spans="1:4" ht="31.5">
      <c r="A32" s="50" t="s">
        <v>209</v>
      </c>
      <c r="B32" s="48" t="s">
        <v>240</v>
      </c>
      <c r="C32" s="49">
        <f>SUM(C34+C36)</f>
        <v>75.5</v>
      </c>
      <c r="D32" s="49">
        <f>SUM(D34+D36)</f>
        <v>75.5</v>
      </c>
    </row>
    <row r="33" spans="1:4" ht="31.5">
      <c r="A33" s="50" t="s">
        <v>210</v>
      </c>
      <c r="B33" s="48" t="s">
        <v>241</v>
      </c>
      <c r="C33" s="49">
        <f>SUM(C34)</f>
        <v>3.8</v>
      </c>
      <c r="D33" s="49">
        <f>SUM(D34)</f>
        <v>3.8</v>
      </c>
    </row>
    <row r="34" spans="1:4" ht="31.5">
      <c r="A34" s="50" t="s">
        <v>152</v>
      </c>
      <c r="B34" s="48" t="s">
        <v>242</v>
      </c>
      <c r="C34" s="49">
        <v>3.8</v>
      </c>
      <c r="D34" s="49">
        <v>3.8</v>
      </c>
    </row>
    <row r="35" spans="1:4" ht="47.25">
      <c r="A35" s="50" t="s">
        <v>212</v>
      </c>
      <c r="B35" s="48" t="s">
        <v>243</v>
      </c>
      <c r="C35" s="49">
        <f>SUM(C36)</f>
        <v>71.7</v>
      </c>
      <c r="D35" s="49">
        <f>SUM(D36)</f>
        <v>71.7</v>
      </c>
    </row>
    <row r="36" spans="1:4" ht="47.25">
      <c r="A36" s="50" t="s">
        <v>211</v>
      </c>
      <c r="B36" s="48" t="s">
        <v>244</v>
      </c>
      <c r="C36" s="49">
        <v>71.7</v>
      </c>
      <c r="D36" s="49">
        <v>71.7</v>
      </c>
    </row>
    <row r="37" spans="1:4" ht="16.5">
      <c r="A37" s="76" t="s">
        <v>1</v>
      </c>
      <c r="B37" s="77"/>
      <c r="C37" s="79">
        <f>C10+C25</f>
        <v>3658.8</v>
      </c>
      <c r="D37" s="78">
        <f>D10+D25</f>
        <v>3775.2</v>
      </c>
    </row>
    <row r="38" spans="3:4" ht="13.5">
      <c r="C38" s="2"/>
      <c r="D38" s="2"/>
    </row>
  </sheetData>
  <sheetProtection/>
  <mergeCells count="5">
    <mergeCell ref="A3:D3"/>
    <mergeCell ref="C6:D6"/>
    <mergeCell ref="C7:D7"/>
    <mergeCell ref="A5:D5"/>
    <mergeCell ref="A4:D4"/>
  </mergeCells>
  <printOptions/>
  <pageMargins left="0.75" right="0.75" top="1" bottom="1" header="0.5" footer="0.5"/>
  <pageSetup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7"/>
  <sheetViews>
    <sheetView tabSelected="1" zoomScale="75" zoomScaleNormal="75" zoomScalePageLayoutView="0" workbookViewId="0" topLeftCell="A60">
      <selection activeCell="A82" sqref="A82"/>
    </sheetView>
  </sheetViews>
  <sheetFormatPr defaultColWidth="9.00390625" defaultRowHeight="12.75"/>
  <cols>
    <col min="1" max="1" width="22.875" style="1" customWidth="1"/>
    <col min="2" max="2" width="32.375" style="1" customWidth="1"/>
    <col min="3" max="3" width="127.125" style="1" customWidth="1"/>
    <col min="4" max="16384" width="9.125" style="1" customWidth="1"/>
  </cols>
  <sheetData>
    <row r="1" spans="1:3" ht="15.75">
      <c r="A1" s="43"/>
      <c r="B1" s="43"/>
      <c r="C1" s="43"/>
    </row>
    <row r="2" spans="1:3" ht="15.75">
      <c r="A2" s="43"/>
      <c r="B2" s="43"/>
      <c r="C2" s="43"/>
    </row>
    <row r="3" ht="18.75">
      <c r="C3" s="82" t="s">
        <v>224</v>
      </c>
    </row>
    <row r="4" ht="18.75">
      <c r="C4" s="82" t="s">
        <v>349</v>
      </c>
    </row>
    <row r="5" ht="18.75">
      <c r="C5" s="82" t="s">
        <v>39</v>
      </c>
    </row>
    <row r="6" ht="18.75">
      <c r="C6" s="82" t="s">
        <v>350</v>
      </c>
    </row>
    <row r="7" ht="18.75">
      <c r="C7" s="82" t="s">
        <v>304</v>
      </c>
    </row>
    <row r="8" ht="18.75">
      <c r="C8" s="82" t="s">
        <v>305</v>
      </c>
    </row>
    <row r="9" ht="15.75">
      <c r="C9" s="80"/>
    </row>
    <row r="10" ht="15.75">
      <c r="C10" s="45" t="s">
        <v>185</v>
      </c>
    </row>
    <row r="11" spans="1:3" ht="18.75">
      <c r="A11" s="90"/>
      <c r="B11" s="90"/>
      <c r="C11" s="82"/>
    </row>
    <row r="12" spans="1:3" ht="18.75">
      <c r="A12" s="126" t="s">
        <v>143</v>
      </c>
      <c r="B12" s="126"/>
      <c r="C12" s="126"/>
    </row>
    <row r="13" spans="1:3" ht="18.75">
      <c r="A13" s="126" t="s">
        <v>343</v>
      </c>
      <c r="B13" s="126"/>
      <c r="C13" s="126"/>
    </row>
    <row r="14" spans="1:3" ht="18.75">
      <c r="A14" s="126" t="s">
        <v>142</v>
      </c>
      <c r="B14" s="126"/>
      <c r="C14" s="126"/>
    </row>
    <row r="15" spans="1:3" ht="18.75">
      <c r="A15" s="126" t="s">
        <v>306</v>
      </c>
      <c r="B15" s="126"/>
      <c r="C15" s="126"/>
    </row>
    <row r="16" spans="1:3" ht="18.75">
      <c r="A16" s="90"/>
      <c r="B16" s="81"/>
      <c r="C16" s="81"/>
    </row>
    <row r="17" spans="1:3" ht="16.5">
      <c r="A17" s="43"/>
      <c r="B17" s="46"/>
      <c r="C17" s="46"/>
    </row>
    <row r="18" spans="1:3" ht="16.5">
      <c r="A18" s="118" t="s">
        <v>98</v>
      </c>
      <c r="B18" s="119"/>
      <c r="C18" s="120" t="s">
        <v>144</v>
      </c>
    </row>
    <row r="19" spans="1:3" ht="16.5">
      <c r="A19" s="52" t="s">
        <v>99</v>
      </c>
      <c r="B19" s="95" t="s">
        <v>100</v>
      </c>
      <c r="C19" s="121"/>
    </row>
    <row r="20" spans="1:3" ht="16.5">
      <c r="A20" s="98" t="s">
        <v>101</v>
      </c>
      <c r="B20" s="96" t="s">
        <v>351</v>
      </c>
      <c r="C20" s="121"/>
    </row>
    <row r="21" spans="1:3" ht="16.5">
      <c r="A21" s="54" t="s">
        <v>102</v>
      </c>
      <c r="B21" s="97" t="s">
        <v>103</v>
      </c>
      <c r="C21" s="122"/>
    </row>
    <row r="22" spans="1:3" ht="16.5">
      <c r="A22" s="123" t="s">
        <v>104</v>
      </c>
      <c r="B22" s="124"/>
      <c r="C22" s="125"/>
    </row>
    <row r="23" spans="1:3" ht="13.5">
      <c r="A23" s="127">
        <v>832</v>
      </c>
      <c r="B23" s="127" t="s">
        <v>308</v>
      </c>
      <c r="C23" s="130" t="s">
        <v>145</v>
      </c>
    </row>
    <row r="24" spans="1:3" ht="13.5">
      <c r="A24" s="128"/>
      <c r="B24" s="128"/>
      <c r="C24" s="131"/>
    </row>
    <row r="25" spans="1:3" ht="13.5">
      <c r="A25" s="128"/>
      <c r="B25" s="128"/>
      <c r="C25" s="131"/>
    </row>
    <row r="26" spans="1:3" ht="6.75" customHeight="1">
      <c r="A26" s="128"/>
      <c r="B26" s="128"/>
      <c r="C26" s="131"/>
    </row>
    <row r="27" spans="1:3" ht="13.5" hidden="1">
      <c r="A27" s="128"/>
      <c r="B27" s="128"/>
      <c r="C27" s="131"/>
    </row>
    <row r="28" spans="1:3" ht="13.5" hidden="1">
      <c r="A28" s="129"/>
      <c r="B28" s="129"/>
      <c r="C28" s="131"/>
    </row>
    <row r="29" spans="1:3" ht="13.5">
      <c r="A29" s="127">
        <v>832</v>
      </c>
      <c r="B29" s="127" t="s">
        <v>105</v>
      </c>
      <c r="C29" s="130" t="s">
        <v>309</v>
      </c>
    </row>
    <row r="30" spans="1:3" ht="13.5">
      <c r="A30" s="128"/>
      <c r="B30" s="128"/>
      <c r="C30" s="131"/>
    </row>
    <row r="31" spans="1:3" ht="13.5">
      <c r="A31" s="128"/>
      <c r="B31" s="128"/>
      <c r="C31" s="131"/>
    </row>
    <row r="32" spans="1:3" ht="13.5">
      <c r="A32" s="128"/>
      <c r="B32" s="128"/>
      <c r="C32" s="131"/>
    </row>
    <row r="33" spans="1:3" ht="8.25" customHeight="1">
      <c r="A33" s="128"/>
      <c r="B33" s="128"/>
      <c r="C33" s="131"/>
    </row>
    <row r="34" spans="1:3" ht="13.5" hidden="1">
      <c r="A34" s="128"/>
      <c r="B34" s="128"/>
      <c r="C34" s="131"/>
    </row>
    <row r="35" spans="1:3" ht="13.5" hidden="1">
      <c r="A35" s="129"/>
      <c r="B35" s="129"/>
      <c r="C35" s="132"/>
    </row>
    <row r="36" spans="1:3" ht="13.5">
      <c r="A36" s="127">
        <v>832</v>
      </c>
      <c r="B36" s="127" t="s">
        <v>106</v>
      </c>
      <c r="C36" s="130" t="s">
        <v>310</v>
      </c>
    </row>
    <row r="37" spans="1:3" ht="13.5">
      <c r="A37" s="128"/>
      <c r="B37" s="128"/>
      <c r="C37" s="131"/>
    </row>
    <row r="38" spans="1:3" ht="13.5">
      <c r="A38" s="128"/>
      <c r="B38" s="128"/>
      <c r="C38" s="131"/>
    </row>
    <row r="39" spans="1:3" ht="3.75" customHeight="1">
      <c r="A39" s="129"/>
      <c r="B39" s="129"/>
      <c r="C39" s="131"/>
    </row>
    <row r="40" spans="1:3" ht="21" customHeight="1">
      <c r="A40" s="107">
        <v>832</v>
      </c>
      <c r="B40" s="107" t="s">
        <v>373</v>
      </c>
      <c r="C40" s="108" t="s">
        <v>374</v>
      </c>
    </row>
    <row r="41" spans="1:3" ht="13.5">
      <c r="A41" s="127">
        <v>832</v>
      </c>
      <c r="B41" s="127" t="s">
        <v>107</v>
      </c>
      <c r="C41" s="130" t="s">
        <v>311</v>
      </c>
    </row>
    <row r="42" spans="1:3" ht="13.5">
      <c r="A42" s="128"/>
      <c r="B42" s="128"/>
      <c r="C42" s="131"/>
    </row>
    <row r="43" spans="1:3" ht="13.5">
      <c r="A43" s="128"/>
      <c r="B43" s="128"/>
      <c r="C43" s="131"/>
    </row>
    <row r="44" spans="1:3" ht="13.5">
      <c r="A44" s="128"/>
      <c r="B44" s="128"/>
      <c r="C44" s="131"/>
    </row>
    <row r="45" spans="1:3" ht="13.5">
      <c r="A45" s="129"/>
      <c r="B45" s="129"/>
      <c r="C45" s="132"/>
    </row>
    <row r="46" spans="1:3" ht="13.5">
      <c r="A46" s="127">
        <v>832</v>
      </c>
      <c r="B46" s="127" t="s">
        <v>312</v>
      </c>
      <c r="C46" s="139" t="s">
        <v>146</v>
      </c>
    </row>
    <row r="47" spans="1:3" ht="13.5">
      <c r="A47" s="128"/>
      <c r="B47" s="128"/>
      <c r="C47" s="140"/>
    </row>
    <row r="48" spans="1:3" ht="13.5">
      <c r="A48" s="129"/>
      <c r="B48" s="129"/>
      <c r="C48" s="141"/>
    </row>
    <row r="49" spans="1:3" ht="13.5">
      <c r="A49" s="127">
        <v>832</v>
      </c>
      <c r="B49" s="127" t="s">
        <v>313</v>
      </c>
      <c r="C49" s="130" t="s">
        <v>314</v>
      </c>
    </row>
    <row r="50" spans="1:3" ht="13.5">
      <c r="A50" s="128"/>
      <c r="B50" s="128"/>
      <c r="C50" s="131"/>
    </row>
    <row r="51" spans="1:3" ht="13.5">
      <c r="A51" s="128"/>
      <c r="B51" s="128"/>
      <c r="C51" s="131"/>
    </row>
    <row r="52" spans="1:3" ht="13.5">
      <c r="A52" s="128"/>
      <c r="B52" s="128"/>
      <c r="C52" s="131"/>
    </row>
    <row r="53" spans="1:3" ht="13.5">
      <c r="A53" s="129"/>
      <c r="B53" s="129"/>
      <c r="C53" s="131"/>
    </row>
    <row r="54" spans="1:3" ht="15.75">
      <c r="A54" s="83">
        <v>832</v>
      </c>
      <c r="B54" s="83" t="s">
        <v>108</v>
      </c>
      <c r="C54" s="84" t="s">
        <v>109</v>
      </c>
    </row>
    <row r="55" spans="1:3" ht="13.5">
      <c r="A55" s="127">
        <v>832</v>
      </c>
      <c r="B55" s="127" t="s">
        <v>315</v>
      </c>
      <c r="C55" s="130" t="s">
        <v>147</v>
      </c>
    </row>
    <row r="56" spans="1:3" ht="13.5">
      <c r="A56" s="128"/>
      <c r="B56" s="128"/>
      <c r="C56" s="131"/>
    </row>
    <row r="57" spans="1:3" ht="13.5">
      <c r="A57" s="128"/>
      <c r="B57" s="128"/>
      <c r="C57" s="131"/>
    </row>
    <row r="58" spans="1:3" ht="13.5">
      <c r="A58" s="129"/>
      <c r="B58" s="129"/>
      <c r="C58" s="131"/>
    </row>
    <row r="59" spans="1:3" ht="16.5">
      <c r="A59" s="123" t="s">
        <v>110</v>
      </c>
      <c r="B59" s="124"/>
      <c r="C59" s="125"/>
    </row>
    <row r="60" spans="1:3" ht="13.5">
      <c r="A60" s="127">
        <v>833</v>
      </c>
      <c r="B60" s="133" t="s">
        <v>222</v>
      </c>
      <c r="C60" s="136" t="s">
        <v>148</v>
      </c>
    </row>
    <row r="61" spans="1:3" ht="13.5">
      <c r="A61" s="128"/>
      <c r="B61" s="134"/>
      <c r="C61" s="137"/>
    </row>
    <row r="62" spans="1:3" ht="13.5">
      <c r="A62" s="128"/>
      <c r="B62" s="134"/>
      <c r="C62" s="137"/>
    </row>
    <row r="63" spans="1:3" ht="13.5">
      <c r="A63" s="128"/>
      <c r="B63" s="134"/>
      <c r="C63" s="137"/>
    </row>
    <row r="64" spans="1:3" ht="13.5">
      <c r="A64" s="129"/>
      <c r="B64" s="135"/>
      <c r="C64" s="138"/>
    </row>
    <row r="65" spans="1:3" ht="13.5" customHeight="1">
      <c r="A65" s="127">
        <v>833</v>
      </c>
      <c r="B65" s="133" t="s">
        <v>111</v>
      </c>
      <c r="C65" s="130" t="s">
        <v>149</v>
      </c>
    </row>
    <row r="66" spans="1:3" ht="13.5" customHeight="1">
      <c r="A66" s="128"/>
      <c r="B66" s="134"/>
      <c r="C66" s="131"/>
    </row>
    <row r="67" spans="1:3" ht="13.5" customHeight="1">
      <c r="A67" s="128"/>
      <c r="B67" s="134"/>
      <c r="C67" s="131"/>
    </row>
    <row r="68" spans="1:3" ht="13.5" customHeight="1">
      <c r="A68" s="128"/>
      <c r="B68" s="134"/>
      <c r="C68" s="131"/>
    </row>
    <row r="69" spans="1:3" ht="15.75">
      <c r="A69" s="83">
        <v>833</v>
      </c>
      <c r="B69" s="83" t="s">
        <v>332</v>
      </c>
      <c r="C69" s="102" t="s">
        <v>333</v>
      </c>
    </row>
    <row r="70" spans="1:3" ht="13.5">
      <c r="A70" s="127">
        <v>833</v>
      </c>
      <c r="B70" s="133" t="s">
        <v>316</v>
      </c>
      <c r="C70" s="130" t="s">
        <v>317</v>
      </c>
    </row>
    <row r="71" spans="1:3" ht="13.5">
      <c r="A71" s="128"/>
      <c r="B71" s="134"/>
      <c r="C71" s="131"/>
    </row>
    <row r="72" spans="1:3" ht="13.5">
      <c r="A72" s="128"/>
      <c r="B72" s="134"/>
      <c r="C72" s="131"/>
    </row>
    <row r="73" spans="1:3" ht="15.75">
      <c r="A73" s="83">
        <v>833</v>
      </c>
      <c r="B73" s="83" t="s">
        <v>318</v>
      </c>
      <c r="C73" s="103" t="s">
        <v>319</v>
      </c>
    </row>
    <row r="74" spans="1:3" ht="31.5">
      <c r="A74" s="83">
        <v>833</v>
      </c>
      <c r="B74" s="83" t="s">
        <v>369</v>
      </c>
      <c r="C74" s="106" t="s">
        <v>370</v>
      </c>
    </row>
    <row r="75" spans="1:3" ht="15.75">
      <c r="A75" s="83">
        <v>833</v>
      </c>
      <c r="B75" s="83" t="s">
        <v>108</v>
      </c>
      <c r="C75" s="84" t="s">
        <v>109</v>
      </c>
    </row>
    <row r="76" spans="1:3" ht="15.75">
      <c r="A76" s="83">
        <v>833</v>
      </c>
      <c r="B76" s="83" t="s">
        <v>112</v>
      </c>
      <c r="C76" s="84" t="s">
        <v>113</v>
      </c>
    </row>
    <row r="77" spans="1:3" ht="15.75">
      <c r="A77" s="83">
        <v>833</v>
      </c>
      <c r="B77" s="83" t="s">
        <v>375</v>
      </c>
      <c r="C77" s="84" t="s">
        <v>376</v>
      </c>
    </row>
    <row r="78" spans="1:3" ht="31.5">
      <c r="A78" s="83">
        <v>833</v>
      </c>
      <c r="B78" s="89" t="s">
        <v>320</v>
      </c>
      <c r="C78" s="94" t="s">
        <v>255</v>
      </c>
    </row>
    <row r="79" spans="1:3" ht="31.5">
      <c r="A79" s="83">
        <v>833</v>
      </c>
      <c r="B79" s="89" t="s">
        <v>321</v>
      </c>
      <c r="C79" s="94" t="s">
        <v>322</v>
      </c>
    </row>
    <row r="80" spans="1:3" ht="15.75">
      <c r="A80" s="83">
        <v>833</v>
      </c>
      <c r="B80" s="89" t="s">
        <v>323</v>
      </c>
      <c r="C80" s="94" t="s">
        <v>150</v>
      </c>
    </row>
    <row r="81" spans="1:3" ht="15.75">
      <c r="A81" s="83">
        <v>833</v>
      </c>
      <c r="B81" s="89" t="s">
        <v>324</v>
      </c>
      <c r="C81" s="94" t="s">
        <v>151</v>
      </c>
    </row>
    <row r="82" spans="1:3" ht="15.75">
      <c r="A82" s="83">
        <v>833</v>
      </c>
      <c r="B82" s="89" t="s">
        <v>325</v>
      </c>
      <c r="C82" s="94" t="s">
        <v>152</v>
      </c>
    </row>
    <row r="83" spans="1:3" ht="31.5">
      <c r="A83" s="83">
        <v>833</v>
      </c>
      <c r="B83" s="89" t="s">
        <v>326</v>
      </c>
      <c r="C83" s="94" t="s">
        <v>153</v>
      </c>
    </row>
    <row r="84" spans="1:3" ht="15.75">
      <c r="A84" s="83">
        <v>833</v>
      </c>
      <c r="B84" s="89" t="s">
        <v>327</v>
      </c>
      <c r="C84" s="94" t="s">
        <v>114</v>
      </c>
    </row>
    <row r="85" spans="1:3" ht="31.5">
      <c r="A85" s="83">
        <v>833</v>
      </c>
      <c r="B85" s="89" t="s">
        <v>334</v>
      </c>
      <c r="C85" s="104" t="s">
        <v>335</v>
      </c>
    </row>
    <row r="86" spans="1:3" ht="31.5">
      <c r="A86" s="83">
        <v>833</v>
      </c>
      <c r="B86" s="89" t="s">
        <v>337</v>
      </c>
      <c r="C86" s="104" t="s">
        <v>336</v>
      </c>
    </row>
    <row r="87" spans="1:3" ht="15.75">
      <c r="A87" s="43"/>
      <c r="B87" s="43"/>
      <c r="C87" s="45" t="s">
        <v>184</v>
      </c>
    </row>
    <row r="88" spans="1:3" ht="18.75">
      <c r="A88" s="90"/>
      <c r="B88" s="90"/>
      <c r="C88" s="90"/>
    </row>
    <row r="89" spans="1:3" ht="18.75">
      <c r="A89" s="126" t="s">
        <v>115</v>
      </c>
      <c r="B89" s="126"/>
      <c r="C89" s="126"/>
    </row>
    <row r="90" spans="1:3" ht="18.75">
      <c r="A90" s="126" t="s">
        <v>352</v>
      </c>
      <c r="B90" s="126"/>
      <c r="C90" s="126"/>
    </row>
    <row r="91" spans="1:3" ht="18.75">
      <c r="A91" s="126" t="s">
        <v>116</v>
      </c>
      <c r="B91" s="126"/>
      <c r="C91" s="126"/>
    </row>
    <row r="92" spans="1:3" ht="18.75">
      <c r="A92" s="126" t="s">
        <v>117</v>
      </c>
      <c r="B92" s="126"/>
      <c r="C92" s="126"/>
    </row>
    <row r="93" spans="1:3" ht="18.75">
      <c r="A93" s="126" t="s">
        <v>118</v>
      </c>
      <c r="B93" s="126"/>
      <c r="C93" s="126"/>
    </row>
    <row r="94" spans="1:3" ht="18.75">
      <c r="A94" s="126" t="s">
        <v>306</v>
      </c>
      <c r="B94" s="126"/>
      <c r="C94" s="126"/>
    </row>
    <row r="95" spans="1:3" ht="16.5">
      <c r="A95" s="43"/>
      <c r="B95" s="46"/>
      <c r="C95" s="46"/>
    </row>
    <row r="96" spans="1:3" ht="15.75">
      <c r="A96" s="43"/>
      <c r="B96" s="43"/>
      <c r="C96" s="43"/>
    </row>
    <row r="97" spans="1:3" ht="16.5">
      <c r="A97" s="118" t="s">
        <v>98</v>
      </c>
      <c r="B97" s="119"/>
      <c r="C97" s="120" t="s">
        <v>144</v>
      </c>
    </row>
    <row r="98" spans="1:3" ht="16.5">
      <c r="A98" s="95" t="s">
        <v>99</v>
      </c>
      <c r="B98" s="95" t="s">
        <v>100</v>
      </c>
      <c r="C98" s="121"/>
    </row>
    <row r="99" spans="1:3" ht="16.5">
      <c r="A99" s="96" t="s">
        <v>101</v>
      </c>
      <c r="B99" s="96" t="s">
        <v>351</v>
      </c>
      <c r="C99" s="121"/>
    </row>
    <row r="100" spans="1:3" ht="16.5">
      <c r="A100" s="97" t="s">
        <v>102</v>
      </c>
      <c r="B100" s="97" t="s">
        <v>103</v>
      </c>
      <c r="C100" s="122"/>
    </row>
    <row r="101" spans="1:3" ht="16.5">
      <c r="A101" s="85"/>
      <c r="B101" s="86" t="s">
        <v>328</v>
      </c>
      <c r="C101" s="87"/>
    </row>
    <row r="102" spans="1:3" ht="15.75">
      <c r="A102" s="88">
        <v>182</v>
      </c>
      <c r="B102" s="88" t="s">
        <v>119</v>
      </c>
      <c r="C102" s="84" t="s">
        <v>120</v>
      </c>
    </row>
    <row r="103" spans="1:3" ht="15.75">
      <c r="A103" s="88">
        <v>182</v>
      </c>
      <c r="B103" s="88" t="s">
        <v>121</v>
      </c>
      <c r="C103" s="84" t="s">
        <v>122</v>
      </c>
    </row>
    <row r="104" spans="1:3" ht="15.75">
      <c r="A104" s="88">
        <v>182</v>
      </c>
      <c r="B104" s="88" t="s">
        <v>123</v>
      </c>
      <c r="C104" s="84" t="s">
        <v>124</v>
      </c>
    </row>
    <row r="105" spans="1:3" ht="15.75">
      <c r="A105" s="88">
        <v>182</v>
      </c>
      <c r="B105" s="88" t="s">
        <v>125</v>
      </c>
      <c r="C105" s="84" t="s">
        <v>126</v>
      </c>
    </row>
    <row r="106" spans="1:3" ht="15.75">
      <c r="A106" s="88">
        <v>182</v>
      </c>
      <c r="B106" s="88" t="s">
        <v>329</v>
      </c>
      <c r="C106" s="84" t="s">
        <v>330</v>
      </c>
    </row>
    <row r="107" spans="1:3" ht="15.75">
      <c r="A107" s="43"/>
      <c r="B107" s="43"/>
      <c r="C107" s="43"/>
    </row>
  </sheetData>
  <sheetProtection/>
  <mergeCells count="46">
    <mergeCell ref="A97:B97"/>
    <mergeCell ref="C97:C100"/>
    <mergeCell ref="A89:C89"/>
    <mergeCell ref="A90:C90"/>
    <mergeCell ref="A91:C91"/>
    <mergeCell ref="A92:C92"/>
    <mergeCell ref="A93:C93"/>
    <mergeCell ref="A94:C94"/>
    <mergeCell ref="C65:C68"/>
    <mergeCell ref="A70:A72"/>
    <mergeCell ref="B70:B72"/>
    <mergeCell ref="C70:C72"/>
    <mergeCell ref="B65:B68"/>
    <mergeCell ref="A65:A68"/>
    <mergeCell ref="B49:B53"/>
    <mergeCell ref="C49:C53"/>
    <mergeCell ref="A55:A58"/>
    <mergeCell ref="B55:B58"/>
    <mergeCell ref="C55:C58"/>
    <mergeCell ref="A59:C59"/>
    <mergeCell ref="A41:A45"/>
    <mergeCell ref="B41:B45"/>
    <mergeCell ref="C41:C45"/>
    <mergeCell ref="A60:A64"/>
    <mergeCell ref="B60:B64"/>
    <mergeCell ref="C60:C64"/>
    <mergeCell ref="A46:A48"/>
    <mergeCell ref="B46:B48"/>
    <mergeCell ref="C46:C48"/>
    <mergeCell ref="A49:A53"/>
    <mergeCell ref="A23:A28"/>
    <mergeCell ref="B23:B28"/>
    <mergeCell ref="C23:C28"/>
    <mergeCell ref="A36:A39"/>
    <mergeCell ref="B36:B39"/>
    <mergeCell ref="C36:C39"/>
    <mergeCell ref="A29:A35"/>
    <mergeCell ref="B29:B35"/>
    <mergeCell ref="C29:C35"/>
    <mergeCell ref="A18:B18"/>
    <mergeCell ref="C18:C21"/>
    <mergeCell ref="A22:C22"/>
    <mergeCell ref="A12:C12"/>
    <mergeCell ref="A13:C13"/>
    <mergeCell ref="A14:C14"/>
    <mergeCell ref="A15:C15"/>
  </mergeCells>
  <printOptions/>
  <pageMargins left="0.75" right="0.65" top="0.53" bottom="0.52" header="0.5" footer="0.5"/>
  <pageSetup fitToHeight="1" fitToWidth="1" horizontalDpi="600" verticalDpi="600" orientation="portrait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zoomScale="75" zoomScaleNormal="75" zoomScalePageLayoutView="0" workbookViewId="0" topLeftCell="A10">
      <selection activeCell="C23" sqref="C23"/>
    </sheetView>
  </sheetViews>
  <sheetFormatPr defaultColWidth="9.00390625" defaultRowHeight="12.75"/>
  <cols>
    <col min="1" max="1" width="23.375" style="1" customWidth="1"/>
    <col min="2" max="2" width="32.875" style="1" customWidth="1"/>
    <col min="3" max="3" width="94.875" style="1" customWidth="1"/>
    <col min="4" max="4" width="0.12890625" style="1" customWidth="1"/>
    <col min="5" max="16384" width="9.125" style="1" customWidth="1"/>
  </cols>
  <sheetData>
    <row r="1" spans="3:4" ht="18.75">
      <c r="C1" s="153" t="s">
        <v>223</v>
      </c>
      <c r="D1" s="153"/>
    </row>
    <row r="2" spans="3:4" ht="18.75">
      <c r="C2" s="153" t="s">
        <v>353</v>
      </c>
      <c r="D2" s="153"/>
    </row>
    <row r="3" spans="3:4" ht="18.75">
      <c r="C3" s="153" t="s">
        <v>39</v>
      </c>
      <c r="D3" s="153"/>
    </row>
    <row r="4" spans="3:4" ht="18.75">
      <c r="C4" s="153" t="s">
        <v>354</v>
      </c>
      <c r="D4" s="153"/>
    </row>
    <row r="5" spans="3:4" ht="18.75">
      <c r="C5" s="153" t="s">
        <v>301</v>
      </c>
      <c r="D5" s="153"/>
    </row>
    <row r="6" spans="3:4" ht="18.75">
      <c r="C6" s="153" t="s">
        <v>302</v>
      </c>
      <c r="D6" s="153"/>
    </row>
    <row r="7" spans="3:4" ht="13.5">
      <c r="C7" s="111"/>
      <c r="D7" s="111"/>
    </row>
    <row r="8" ht="18.75">
      <c r="C8" s="90"/>
    </row>
    <row r="12" spans="1:4" ht="18.75">
      <c r="A12" s="154" t="s">
        <v>127</v>
      </c>
      <c r="B12" s="154"/>
      <c r="C12" s="154"/>
      <c r="D12" s="154"/>
    </row>
    <row r="13" spans="1:4" ht="18.75">
      <c r="A13" s="154" t="s">
        <v>355</v>
      </c>
      <c r="B13" s="154"/>
      <c r="C13" s="154"/>
      <c r="D13" s="154"/>
    </row>
    <row r="14" spans="1:4" ht="18.75">
      <c r="A14" s="126" t="s">
        <v>303</v>
      </c>
      <c r="B14" s="126"/>
      <c r="C14" s="126"/>
      <c r="D14" s="126"/>
    </row>
    <row r="15" spans="1:3" ht="18.75">
      <c r="A15" s="90"/>
      <c r="B15" s="90"/>
      <c r="C15" s="90"/>
    </row>
    <row r="16" spans="1:3" ht="18.75">
      <c r="A16" s="90"/>
      <c r="B16" s="90"/>
      <c r="C16" s="90"/>
    </row>
    <row r="17" spans="1:3" ht="18.75">
      <c r="A17" s="145" t="s">
        <v>128</v>
      </c>
      <c r="B17" s="146"/>
      <c r="C17" s="147" t="s">
        <v>141</v>
      </c>
    </row>
    <row r="18" spans="1:3" ht="18.75">
      <c r="A18" s="99" t="s">
        <v>99</v>
      </c>
      <c r="B18" s="99" t="s">
        <v>100</v>
      </c>
      <c r="C18" s="148"/>
    </row>
    <row r="19" spans="1:3" ht="18.75">
      <c r="A19" s="100" t="s">
        <v>101</v>
      </c>
      <c r="B19" s="100" t="s">
        <v>356</v>
      </c>
      <c r="C19" s="148"/>
    </row>
    <row r="20" spans="1:3" ht="18.75">
      <c r="A20" s="101" t="s">
        <v>102</v>
      </c>
      <c r="B20" s="101" t="s">
        <v>339</v>
      </c>
      <c r="C20" s="149"/>
    </row>
    <row r="21" spans="1:3" ht="18.75">
      <c r="A21" s="150" t="s">
        <v>110</v>
      </c>
      <c r="B21" s="151"/>
      <c r="C21" s="152"/>
    </row>
    <row r="22" spans="1:3" ht="18.75">
      <c r="A22" s="142">
        <v>833</v>
      </c>
      <c r="B22" s="142" t="s">
        <v>129</v>
      </c>
      <c r="C22" s="91" t="s">
        <v>130</v>
      </c>
    </row>
    <row r="23" spans="1:3" ht="18.75">
      <c r="A23" s="144"/>
      <c r="B23" s="144"/>
      <c r="C23" s="92" t="s">
        <v>357</v>
      </c>
    </row>
    <row r="24" spans="1:3" ht="18.75">
      <c r="A24" s="142">
        <v>833</v>
      </c>
      <c r="B24" s="142" t="s">
        <v>131</v>
      </c>
      <c r="C24" s="91" t="s">
        <v>132</v>
      </c>
    </row>
    <row r="25" spans="1:3" ht="18.75">
      <c r="A25" s="144"/>
      <c r="B25" s="144"/>
      <c r="C25" s="93" t="s">
        <v>357</v>
      </c>
    </row>
    <row r="26" spans="1:3" ht="18.75">
      <c r="A26" s="142">
        <v>833</v>
      </c>
      <c r="B26" s="142" t="s">
        <v>133</v>
      </c>
      <c r="C26" s="91" t="s">
        <v>134</v>
      </c>
    </row>
    <row r="27" spans="1:3" ht="18.75">
      <c r="A27" s="144"/>
      <c r="B27" s="144"/>
      <c r="C27" s="93" t="s">
        <v>358</v>
      </c>
    </row>
    <row r="28" spans="1:3" ht="18.75">
      <c r="A28" s="142">
        <v>833</v>
      </c>
      <c r="B28" s="142" t="s">
        <v>135</v>
      </c>
      <c r="C28" s="91" t="s">
        <v>359</v>
      </c>
    </row>
    <row r="29" spans="1:3" ht="18.75">
      <c r="A29" s="144"/>
      <c r="B29" s="144"/>
      <c r="C29" s="93" t="s">
        <v>136</v>
      </c>
    </row>
    <row r="30" spans="1:3" ht="18.75">
      <c r="A30" s="142">
        <v>833</v>
      </c>
      <c r="B30" s="142" t="s">
        <v>371</v>
      </c>
      <c r="C30" s="91" t="s">
        <v>137</v>
      </c>
    </row>
    <row r="31" spans="1:3" ht="18.75">
      <c r="A31" s="143"/>
      <c r="B31" s="143"/>
      <c r="C31" s="92" t="s">
        <v>360</v>
      </c>
    </row>
    <row r="32" spans="1:3" ht="18.75">
      <c r="A32" s="144"/>
      <c r="B32" s="144"/>
      <c r="C32" s="93" t="s">
        <v>138</v>
      </c>
    </row>
    <row r="33" spans="1:3" ht="18.75">
      <c r="A33" s="142">
        <v>833</v>
      </c>
      <c r="B33" s="142" t="s">
        <v>139</v>
      </c>
      <c r="C33" s="91" t="s">
        <v>359</v>
      </c>
    </row>
    <row r="34" spans="1:3" ht="18.75">
      <c r="A34" s="143"/>
      <c r="B34" s="143"/>
      <c r="C34" s="92" t="s">
        <v>140</v>
      </c>
    </row>
    <row r="35" spans="1:3" ht="18.75">
      <c r="A35" s="144"/>
      <c r="B35" s="144"/>
      <c r="C35" s="93" t="s">
        <v>138</v>
      </c>
    </row>
  </sheetData>
  <sheetProtection/>
  <mergeCells count="25">
    <mergeCell ref="C7:D7"/>
    <mergeCell ref="A12:D12"/>
    <mergeCell ref="A13:D13"/>
    <mergeCell ref="C5:D5"/>
    <mergeCell ref="C1:D1"/>
    <mergeCell ref="C2:D2"/>
    <mergeCell ref="C3:D3"/>
    <mergeCell ref="C4:D4"/>
    <mergeCell ref="C6:D6"/>
    <mergeCell ref="A30:A32"/>
    <mergeCell ref="A14:D14"/>
    <mergeCell ref="A17:B17"/>
    <mergeCell ref="C17:C20"/>
    <mergeCell ref="A22:A23"/>
    <mergeCell ref="A21:C21"/>
    <mergeCell ref="A33:A35"/>
    <mergeCell ref="B22:B23"/>
    <mergeCell ref="B24:B25"/>
    <mergeCell ref="B26:B27"/>
    <mergeCell ref="B28:B29"/>
    <mergeCell ref="B30:B32"/>
    <mergeCell ref="B33:B35"/>
    <mergeCell ref="A24:A25"/>
    <mergeCell ref="A26:A27"/>
    <mergeCell ref="A28:A29"/>
  </mergeCells>
  <printOptions/>
  <pageMargins left="0.75" right="0.75" top="1" bottom="1" header="0.5" footer="0.5"/>
  <pageSetup fitToHeight="1" fitToWidth="1"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7"/>
  <sheetViews>
    <sheetView zoomScalePageLayoutView="0" workbookViewId="0" topLeftCell="A45">
      <selection activeCell="F49" sqref="F49"/>
    </sheetView>
  </sheetViews>
  <sheetFormatPr defaultColWidth="9.00390625" defaultRowHeight="12.75"/>
  <cols>
    <col min="1" max="1" width="43.25390625" style="1" customWidth="1"/>
    <col min="2" max="2" width="11.75390625" style="1" customWidth="1"/>
    <col min="3" max="5" width="9.125" style="1" customWidth="1"/>
    <col min="6" max="6" width="11.00390625" style="38" bestFit="1" customWidth="1"/>
    <col min="7" max="16384" width="9.125" style="1" customWidth="1"/>
  </cols>
  <sheetData>
    <row r="1" spans="3:6" ht="13.5">
      <c r="C1" s="111" t="s">
        <v>220</v>
      </c>
      <c r="D1" s="111"/>
      <c r="E1" s="111"/>
      <c r="F1" s="111"/>
    </row>
    <row r="2" spans="2:6" ht="26.25" customHeight="1">
      <c r="B2" s="156" t="s">
        <v>361</v>
      </c>
      <c r="C2" s="156"/>
      <c r="D2" s="156"/>
      <c r="E2" s="156"/>
      <c r="F2" s="156"/>
    </row>
    <row r="3" spans="2:6" ht="25.5" customHeight="1">
      <c r="B3" s="156" t="s">
        <v>362</v>
      </c>
      <c r="C3" s="156"/>
      <c r="D3" s="156"/>
      <c r="E3" s="156"/>
      <c r="F3" s="156"/>
    </row>
    <row r="4" spans="2:6" ht="13.5">
      <c r="B4" s="157" t="s">
        <v>262</v>
      </c>
      <c r="C4" s="157"/>
      <c r="D4" s="157"/>
      <c r="E4" s="157"/>
      <c r="F4" s="157"/>
    </row>
    <row r="5" spans="2:6" ht="13.5">
      <c r="B5" s="39"/>
      <c r="C5" s="39"/>
      <c r="D5" s="39"/>
      <c r="E5" s="39"/>
      <c r="F5" s="39"/>
    </row>
    <row r="6" spans="5:6" ht="13.5">
      <c r="E6" s="113" t="s">
        <v>185</v>
      </c>
      <c r="F6" s="113"/>
    </row>
    <row r="7" spans="1:6" ht="16.5">
      <c r="A7" s="109" t="s">
        <v>174</v>
      </c>
      <c r="B7" s="109"/>
      <c r="C7" s="109"/>
      <c r="D7" s="109"/>
      <c r="E7" s="109"/>
      <c r="F7" s="109"/>
    </row>
    <row r="8" spans="1:6" ht="49.5" customHeight="1">
      <c r="A8" s="110" t="s">
        <v>363</v>
      </c>
      <c r="B8" s="110"/>
      <c r="C8" s="110"/>
      <c r="D8" s="110"/>
      <c r="E8" s="110"/>
      <c r="F8" s="110"/>
    </row>
    <row r="9" spans="1:6" ht="15">
      <c r="A9" s="155"/>
      <c r="B9" s="155"/>
      <c r="C9" s="155"/>
      <c r="D9" s="155"/>
      <c r="E9" s="155"/>
      <c r="F9" s="155"/>
    </row>
    <row r="10" ht="13.5">
      <c r="F10" s="38" t="s">
        <v>78</v>
      </c>
    </row>
    <row r="11" spans="1:8" ht="15">
      <c r="A11" s="28" t="s">
        <v>10</v>
      </c>
      <c r="B11" s="28" t="s">
        <v>16</v>
      </c>
      <c r="C11" s="28" t="s">
        <v>11</v>
      </c>
      <c r="D11" s="28" t="s">
        <v>12</v>
      </c>
      <c r="E11" s="28" t="s">
        <v>13</v>
      </c>
      <c r="F11" s="42" t="s">
        <v>92</v>
      </c>
      <c r="G11" s="40"/>
      <c r="H11" s="4"/>
    </row>
    <row r="12" spans="1:6" ht="13.5">
      <c r="A12" s="34"/>
      <c r="B12" s="34"/>
      <c r="C12" s="34"/>
      <c r="D12" s="34"/>
      <c r="E12" s="34"/>
      <c r="F12" s="35"/>
    </row>
    <row r="13" spans="1:6" s="11" customFormat="1" ht="15">
      <c r="A13" s="11" t="s">
        <v>14</v>
      </c>
      <c r="B13" s="16" t="s">
        <v>15</v>
      </c>
      <c r="C13" s="5"/>
      <c r="D13" s="5"/>
      <c r="E13" s="5"/>
      <c r="F13" s="14">
        <f>SUM(F14+F18+F36+F32)</f>
        <v>949.5999999999999</v>
      </c>
    </row>
    <row r="14" spans="1:6" ht="40.5">
      <c r="A14" s="7" t="s">
        <v>175</v>
      </c>
      <c r="B14" s="8" t="s">
        <v>15</v>
      </c>
      <c r="C14" s="8" t="s">
        <v>40</v>
      </c>
      <c r="D14" s="9"/>
      <c r="E14" s="9"/>
      <c r="F14" s="6">
        <f>SUM(F17)</f>
        <v>352.2</v>
      </c>
    </row>
    <row r="15" spans="1:6" ht="27">
      <c r="A15" s="7" t="s">
        <v>154</v>
      </c>
      <c r="B15" s="8" t="s">
        <v>15</v>
      </c>
      <c r="C15" s="8" t="s">
        <v>40</v>
      </c>
      <c r="D15" s="8" t="s">
        <v>38</v>
      </c>
      <c r="E15" s="9"/>
      <c r="F15" s="6">
        <f>SUM(F17)</f>
        <v>352.2</v>
      </c>
    </row>
    <row r="16" spans="1:6" ht="13.5">
      <c r="A16" s="1" t="s">
        <v>41</v>
      </c>
      <c r="B16" s="8" t="s">
        <v>15</v>
      </c>
      <c r="C16" s="8" t="s">
        <v>40</v>
      </c>
      <c r="D16" s="8" t="s">
        <v>42</v>
      </c>
      <c r="E16" s="9"/>
      <c r="F16" s="6">
        <f>SUM(F17)</f>
        <v>352.2</v>
      </c>
    </row>
    <row r="17" spans="1:6" ht="81">
      <c r="A17" s="7" t="s">
        <v>263</v>
      </c>
      <c r="B17" s="8" t="s">
        <v>15</v>
      </c>
      <c r="C17" s="8" t="s">
        <v>40</v>
      </c>
      <c r="D17" s="8" t="s">
        <v>42</v>
      </c>
      <c r="E17" s="8" t="s">
        <v>264</v>
      </c>
      <c r="F17" s="6">
        <v>352.2</v>
      </c>
    </row>
    <row r="18" spans="1:6" ht="62.25" customHeight="1">
      <c r="A18" s="7" t="s">
        <v>156</v>
      </c>
      <c r="B18" s="8" t="s">
        <v>15</v>
      </c>
      <c r="C18" s="8" t="s">
        <v>17</v>
      </c>
      <c r="F18" s="6">
        <f>SUM(F19+F28+F29)</f>
        <v>324.9</v>
      </c>
    </row>
    <row r="19" spans="1:6" ht="27">
      <c r="A19" s="7" t="s">
        <v>154</v>
      </c>
      <c r="B19" s="8" t="s">
        <v>15</v>
      </c>
      <c r="C19" s="8" t="s">
        <v>17</v>
      </c>
      <c r="D19" s="8" t="s">
        <v>38</v>
      </c>
      <c r="F19" s="6">
        <f>SUM(F20)</f>
        <v>324.9</v>
      </c>
    </row>
    <row r="20" spans="1:6" ht="13.5">
      <c r="A20" s="1" t="s">
        <v>21</v>
      </c>
      <c r="B20" s="8" t="s">
        <v>15</v>
      </c>
      <c r="C20" s="8" t="s">
        <v>17</v>
      </c>
      <c r="D20" s="8" t="s">
        <v>26</v>
      </c>
      <c r="E20" s="9"/>
      <c r="F20" s="6">
        <f>SUM(F21+F30+F31)</f>
        <v>324.9</v>
      </c>
    </row>
    <row r="21" spans="1:6" ht="81">
      <c r="A21" s="7" t="s">
        <v>263</v>
      </c>
      <c r="B21" s="8" t="s">
        <v>15</v>
      </c>
      <c r="C21" s="8" t="s">
        <v>17</v>
      </c>
      <c r="D21" s="8" t="s">
        <v>26</v>
      </c>
      <c r="E21" s="2">
        <v>100</v>
      </c>
      <c r="F21" s="6">
        <v>200</v>
      </c>
    </row>
    <row r="22" spans="1:6" ht="13.5" hidden="1">
      <c r="A22" s="1" t="s">
        <v>30</v>
      </c>
      <c r="B22" s="8" t="s">
        <v>15</v>
      </c>
      <c r="C22" s="8" t="s">
        <v>31</v>
      </c>
      <c r="D22" s="9"/>
      <c r="E22" s="9"/>
      <c r="F22" s="6"/>
    </row>
    <row r="23" spans="1:6" ht="13.5" hidden="1">
      <c r="A23" s="1" t="s">
        <v>32</v>
      </c>
      <c r="B23" s="9"/>
      <c r="C23" s="9"/>
      <c r="D23" s="9"/>
      <c r="E23" s="9"/>
      <c r="F23" s="6"/>
    </row>
    <row r="24" spans="1:6" ht="13.5" hidden="1">
      <c r="A24" s="1" t="s">
        <v>33</v>
      </c>
      <c r="B24" s="9"/>
      <c r="C24" s="9"/>
      <c r="D24" s="9"/>
      <c r="E24" s="9"/>
      <c r="F24" s="6"/>
    </row>
    <row r="25" spans="1:6" ht="13.5" hidden="1">
      <c r="A25" s="1" t="s">
        <v>34</v>
      </c>
      <c r="B25" s="9"/>
      <c r="C25" s="9"/>
      <c r="D25" s="9"/>
      <c r="E25" s="9"/>
      <c r="F25" s="6"/>
    </row>
    <row r="26" spans="1:6" ht="13.5" hidden="1">
      <c r="A26" s="1" t="s">
        <v>35</v>
      </c>
      <c r="B26" s="9"/>
      <c r="C26" s="9"/>
      <c r="D26" s="9"/>
      <c r="E26" s="9"/>
      <c r="F26" s="6"/>
    </row>
    <row r="27" spans="1:6" ht="13.5" hidden="1">
      <c r="A27" s="1" t="s">
        <v>36</v>
      </c>
      <c r="B27" s="8" t="s">
        <v>15</v>
      </c>
      <c r="C27" s="8" t="s">
        <v>31</v>
      </c>
      <c r="D27" s="8" t="s">
        <v>37</v>
      </c>
      <c r="E27" s="9"/>
      <c r="F27" s="6"/>
    </row>
    <row r="28" spans="1:6" ht="13.5" hidden="1">
      <c r="A28" s="1" t="s">
        <v>20</v>
      </c>
      <c r="B28" s="9"/>
      <c r="C28" s="9"/>
      <c r="D28" s="9"/>
      <c r="E28" s="9"/>
      <c r="F28" s="6"/>
    </row>
    <row r="29" spans="1:6" ht="13.5" hidden="1">
      <c r="A29" s="1" t="s">
        <v>19</v>
      </c>
      <c r="B29" s="8" t="s">
        <v>15</v>
      </c>
      <c r="C29" s="8" t="s">
        <v>31</v>
      </c>
      <c r="D29" s="8" t="s">
        <v>37</v>
      </c>
      <c r="E29" s="8" t="s">
        <v>29</v>
      </c>
      <c r="F29" s="6"/>
    </row>
    <row r="30" spans="1:6" ht="27">
      <c r="A30" s="7" t="s">
        <v>265</v>
      </c>
      <c r="B30" s="8" t="s">
        <v>15</v>
      </c>
      <c r="C30" s="8" t="s">
        <v>17</v>
      </c>
      <c r="D30" s="8" t="s">
        <v>26</v>
      </c>
      <c r="E30" s="8" t="s">
        <v>266</v>
      </c>
      <c r="F30" s="6">
        <v>123.9</v>
      </c>
    </row>
    <row r="31" spans="1:6" ht="13.5">
      <c r="A31" s="7" t="s">
        <v>271</v>
      </c>
      <c r="B31" s="8" t="s">
        <v>15</v>
      </c>
      <c r="C31" s="8" t="s">
        <v>17</v>
      </c>
      <c r="D31" s="8" t="s">
        <v>26</v>
      </c>
      <c r="E31" s="8" t="s">
        <v>272</v>
      </c>
      <c r="F31" s="6">
        <v>1</v>
      </c>
    </row>
    <row r="32" spans="1:6" ht="13.5">
      <c r="A32" s="7" t="s">
        <v>286</v>
      </c>
      <c r="B32" s="8" t="s">
        <v>15</v>
      </c>
      <c r="C32" s="8" t="s">
        <v>73</v>
      </c>
      <c r="D32" s="8"/>
      <c r="E32" s="8"/>
      <c r="F32" s="6">
        <f>F35</f>
        <v>50</v>
      </c>
    </row>
    <row r="33" spans="1:6" ht="13.5">
      <c r="A33" s="7" t="s">
        <v>286</v>
      </c>
      <c r="B33" s="8" t="s">
        <v>15</v>
      </c>
      <c r="C33" s="8" t="s">
        <v>73</v>
      </c>
      <c r="D33" s="8" t="s">
        <v>287</v>
      </c>
      <c r="E33" s="8"/>
      <c r="F33" s="6">
        <f>F35</f>
        <v>50</v>
      </c>
    </row>
    <row r="34" spans="1:6" ht="13.5">
      <c r="A34" s="7" t="s">
        <v>289</v>
      </c>
      <c r="B34" s="8" t="s">
        <v>15</v>
      </c>
      <c r="C34" s="8" t="s">
        <v>73</v>
      </c>
      <c r="D34" s="8" t="s">
        <v>288</v>
      </c>
      <c r="E34" s="8"/>
      <c r="F34" s="6">
        <f>F35</f>
        <v>50</v>
      </c>
    </row>
    <row r="35" spans="1:6" ht="13.5">
      <c r="A35" s="7" t="s">
        <v>271</v>
      </c>
      <c r="B35" s="8" t="s">
        <v>15</v>
      </c>
      <c r="C35" s="8" t="s">
        <v>73</v>
      </c>
      <c r="D35" s="8" t="s">
        <v>288</v>
      </c>
      <c r="E35" s="8" t="s">
        <v>272</v>
      </c>
      <c r="F35" s="105">
        <v>50</v>
      </c>
    </row>
    <row r="36" spans="1:6" ht="13.5">
      <c r="A36" s="1" t="s">
        <v>157</v>
      </c>
      <c r="B36" s="8" t="s">
        <v>15</v>
      </c>
      <c r="C36" s="8" t="s">
        <v>158</v>
      </c>
      <c r="F36" s="6">
        <f>SUM(F39+F45+F41+F44)</f>
        <v>222.5</v>
      </c>
    </row>
    <row r="37" spans="1:6" ht="27">
      <c r="A37" s="7" t="s">
        <v>154</v>
      </c>
      <c r="B37" s="8" t="s">
        <v>15</v>
      </c>
      <c r="C37" s="8" t="s">
        <v>158</v>
      </c>
      <c r="D37" s="1" t="s">
        <v>368</v>
      </c>
      <c r="F37" s="6">
        <f>SUM(F39)</f>
        <v>3.7</v>
      </c>
    </row>
    <row r="38" spans="1:6" ht="27">
      <c r="A38" s="7" t="s">
        <v>161</v>
      </c>
      <c r="B38" s="8" t="s">
        <v>15</v>
      </c>
      <c r="C38" s="8" t="s">
        <v>158</v>
      </c>
      <c r="D38" s="1" t="s">
        <v>368</v>
      </c>
      <c r="E38" s="9"/>
      <c r="F38" s="6">
        <f>SUM(F39)</f>
        <v>3.7</v>
      </c>
    </row>
    <row r="39" spans="1:6" ht="27">
      <c r="A39" s="7" t="s">
        <v>265</v>
      </c>
      <c r="B39" s="8" t="s">
        <v>15</v>
      </c>
      <c r="C39" s="8" t="s">
        <v>158</v>
      </c>
      <c r="D39" s="1" t="s">
        <v>368</v>
      </c>
      <c r="E39" s="8" t="s">
        <v>266</v>
      </c>
      <c r="F39" s="6">
        <v>3.7</v>
      </c>
    </row>
    <row r="40" spans="1:6" ht="13.5" hidden="1">
      <c r="A40" s="7" t="s">
        <v>275</v>
      </c>
      <c r="B40" s="8" t="s">
        <v>15</v>
      </c>
      <c r="C40" s="8" t="s">
        <v>158</v>
      </c>
      <c r="D40" s="8" t="s">
        <v>276</v>
      </c>
      <c r="E40" s="2"/>
      <c r="F40" s="6">
        <v>133.7</v>
      </c>
    </row>
    <row r="41" spans="1:6" ht="81" hidden="1">
      <c r="A41" s="7" t="s">
        <v>263</v>
      </c>
      <c r="B41" s="8" t="s">
        <v>15</v>
      </c>
      <c r="C41" s="8" t="s">
        <v>158</v>
      </c>
      <c r="D41" s="8" t="s">
        <v>276</v>
      </c>
      <c r="E41" s="2">
        <v>100</v>
      </c>
      <c r="F41" s="6"/>
    </row>
    <row r="42" spans="1:6" ht="27">
      <c r="A42" s="7" t="s">
        <v>154</v>
      </c>
      <c r="B42" s="8" t="s">
        <v>15</v>
      </c>
      <c r="C42" s="8" t="s">
        <v>158</v>
      </c>
      <c r="D42" s="8" t="s">
        <v>38</v>
      </c>
      <c r="E42" s="8"/>
      <c r="F42" s="6">
        <f>SUM(F44+F45)</f>
        <v>218.8</v>
      </c>
    </row>
    <row r="43" spans="1:6" ht="27">
      <c r="A43" s="7" t="s">
        <v>269</v>
      </c>
      <c r="B43" s="8" t="s">
        <v>15</v>
      </c>
      <c r="C43" s="8" t="s">
        <v>158</v>
      </c>
      <c r="D43" s="8" t="s">
        <v>270</v>
      </c>
      <c r="E43" s="8"/>
      <c r="F43" s="6">
        <f>F44</f>
        <v>2</v>
      </c>
    </row>
    <row r="44" spans="1:6" ht="13.5">
      <c r="A44" s="7" t="s">
        <v>271</v>
      </c>
      <c r="B44" s="8" t="s">
        <v>15</v>
      </c>
      <c r="C44" s="8" t="s">
        <v>158</v>
      </c>
      <c r="D44" s="8" t="s">
        <v>270</v>
      </c>
      <c r="E44" s="8" t="s">
        <v>272</v>
      </c>
      <c r="F44" s="6">
        <v>2</v>
      </c>
    </row>
    <row r="45" spans="1:6" ht="27">
      <c r="A45" s="7" t="s">
        <v>159</v>
      </c>
      <c r="B45" s="8" t="s">
        <v>15</v>
      </c>
      <c r="C45" s="8" t="s">
        <v>158</v>
      </c>
      <c r="D45" s="8" t="s">
        <v>160</v>
      </c>
      <c r="E45" s="9"/>
      <c r="F45" s="6">
        <f>F46+F47</f>
        <v>216.8</v>
      </c>
    </row>
    <row r="46" spans="1:6" ht="81">
      <c r="A46" s="7" t="s">
        <v>263</v>
      </c>
      <c r="B46" s="8" t="s">
        <v>15</v>
      </c>
      <c r="C46" s="8" t="s">
        <v>158</v>
      </c>
      <c r="D46" s="8" t="s">
        <v>160</v>
      </c>
      <c r="E46" s="2">
        <v>100</v>
      </c>
      <c r="F46" s="6">
        <v>201.4</v>
      </c>
    </row>
    <row r="47" spans="1:6" ht="27">
      <c r="A47" s="7" t="s">
        <v>265</v>
      </c>
      <c r="B47" s="8" t="s">
        <v>15</v>
      </c>
      <c r="C47" s="8" t="s">
        <v>158</v>
      </c>
      <c r="D47" s="8" t="s">
        <v>160</v>
      </c>
      <c r="E47" s="2">
        <v>200</v>
      </c>
      <c r="F47" s="6">
        <v>15.4</v>
      </c>
    </row>
    <row r="48" spans="1:6" s="11" customFormat="1" ht="15">
      <c r="A48" s="11" t="s">
        <v>2</v>
      </c>
      <c r="B48" s="12" t="s">
        <v>40</v>
      </c>
      <c r="C48" s="12"/>
      <c r="D48" s="12"/>
      <c r="F48" s="14">
        <f>SUM(F49)</f>
        <v>71.5</v>
      </c>
    </row>
    <row r="49" spans="1:6" ht="13.5">
      <c r="A49" s="1" t="s">
        <v>95</v>
      </c>
      <c r="B49" s="8" t="s">
        <v>40</v>
      </c>
      <c r="C49" s="8" t="s">
        <v>43</v>
      </c>
      <c r="D49" s="8"/>
      <c r="F49" s="6">
        <f>SUM(F50)</f>
        <v>71.5</v>
      </c>
    </row>
    <row r="50" spans="1:6" ht="32.25" customHeight="1">
      <c r="A50" s="7" t="s">
        <v>154</v>
      </c>
      <c r="B50" s="8" t="s">
        <v>40</v>
      </c>
      <c r="C50" s="8" t="s">
        <v>43</v>
      </c>
      <c r="D50" s="8" t="s">
        <v>28</v>
      </c>
      <c r="F50" s="6">
        <f>SUM(F51)</f>
        <v>71.5</v>
      </c>
    </row>
    <row r="51" spans="1:6" ht="41.25" customHeight="1">
      <c r="A51" s="7" t="s">
        <v>162</v>
      </c>
      <c r="B51" s="8" t="s">
        <v>40</v>
      </c>
      <c r="C51" s="8" t="s">
        <v>43</v>
      </c>
      <c r="D51" s="8" t="s">
        <v>267</v>
      </c>
      <c r="F51" s="6">
        <f>SUM(F52:F53)</f>
        <v>71.5</v>
      </c>
    </row>
    <row r="52" spans="1:6" ht="99.75" customHeight="1">
      <c r="A52" s="7" t="s">
        <v>263</v>
      </c>
      <c r="B52" s="8" t="s">
        <v>40</v>
      </c>
      <c r="C52" s="8" t="s">
        <v>43</v>
      </c>
      <c r="D52" s="8" t="s">
        <v>268</v>
      </c>
      <c r="E52" s="2">
        <v>100</v>
      </c>
      <c r="F52" s="6">
        <v>65.1</v>
      </c>
    </row>
    <row r="53" spans="1:6" ht="30.75" customHeight="1">
      <c r="A53" s="7" t="s">
        <v>265</v>
      </c>
      <c r="B53" s="8" t="s">
        <v>40</v>
      </c>
      <c r="C53" s="8" t="s">
        <v>43</v>
      </c>
      <c r="D53" s="8" t="s">
        <v>268</v>
      </c>
      <c r="E53" s="2">
        <v>200</v>
      </c>
      <c r="F53" s="6">
        <v>6.4</v>
      </c>
    </row>
    <row r="54" spans="1:6" ht="38.25" customHeight="1">
      <c r="A54" s="7" t="s">
        <v>165</v>
      </c>
      <c r="B54" s="8" t="s">
        <v>43</v>
      </c>
      <c r="C54" s="8"/>
      <c r="D54" s="8"/>
      <c r="E54" s="8"/>
      <c r="F54" s="6">
        <f>SUM(F55)</f>
        <v>41</v>
      </c>
    </row>
    <row r="55" spans="1:6" ht="38.25" customHeight="1">
      <c r="A55" s="7" t="s">
        <v>277</v>
      </c>
      <c r="B55" s="8" t="s">
        <v>43</v>
      </c>
      <c r="C55" s="8" t="s">
        <v>27</v>
      </c>
      <c r="D55" s="8"/>
      <c r="E55" s="8"/>
      <c r="F55" s="6">
        <f>SUM(F58)</f>
        <v>41</v>
      </c>
    </row>
    <row r="56" spans="1:6" ht="38.25" customHeight="1">
      <c r="A56" s="7" t="s">
        <v>282</v>
      </c>
      <c r="B56" s="8" t="s">
        <v>43</v>
      </c>
      <c r="C56" s="8" t="s">
        <v>27</v>
      </c>
      <c r="D56" s="8" t="s">
        <v>280</v>
      </c>
      <c r="E56" s="8"/>
      <c r="F56" s="6">
        <f>SUM(F58)</f>
        <v>41</v>
      </c>
    </row>
    <row r="57" spans="1:6" ht="38.25" customHeight="1">
      <c r="A57" s="7" t="s">
        <v>278</v>
      </c>
      <c r="B57" s="8" t="s">
        <v>43</v>
      </c>
      <c r="C57" s="8" t="s">
        <v>27</v>
      </c>
      <c r="D57" s="8" t="s">
        <v>170</v>
      </c>
      <c r="E57" s="8"/>
      <c r="F57" s="6">
        <f>SUM(F58)</f>
        <v>41</v>
      </c>
    </row>
    <row r="58" spans="1:6" ht="38.25" customHeight="1">
      <c r="A58" s="7" t="s">
        <v>279</v>
      </c>
      <c r="B58" s="8" t="s">
        <v>43</v>
      </c>
      <c r="C58" s="8" t="s">
        <v>27</v>
      </c>
      <c r="D58" s="8" t="s">
        <v>281</v>
      </c>
      <c r="E58" s="8"/>
      <c r="F58" s="6">
        <f>SUM(F59+F60+F61)</f>
        <v>41</v>
      </c>
    </row>
    <row r="59" spans="1:6" ht="79.5" customHeight="1">
      <c r="A59" s="7" t="s">
        <v>263</v>
      </c>
      <c r="B59" s="8" t="s">
        <v>43</v>
      </c>
      <c r="C59" s="8" t="s">
        <v>27</v>
      </c>
      <c r="D59" s="8" t="s">
        <v>281</v>
      </c>
      <c r="E59" s="8" t="s">
        <v>264</v>
      </c>
      <c r="F59" s="6">
        <v>0</v>
      </c>
    </row>
    <row r="60" spans="1:6" ht="38.25" customHeight="1">
      <c r="A60" s="7" t="s">
        <v>265</v>
      </c>
      <c r="B60" s="8" t="s">
        <v>43</v>
      </c>
      <c r="C60" s="8" t="s">
        <v>27</v>
      </c>
      <c r="D60" s="8" t="s">
        <v>281</v>
      </c>
      <c r="E60" s="8" t="s">
        <v>266</v>
      </c>
      <c r="F60" s="6">
        <v>41</v>
      </c>
    </row>
    <row r="61" spans="1:6" ht="38.25" customHeight="1" hidden="1">
      <c r="A61" s="7" t="s">
        <v>271</v>
      </c>
      <c r="B61" s="8" t="s">
        <v>43</v>
      </c>
      <c r="C61" s="8" t="s">
        <v>27</v>
      </c>
      <c r="D61" s="8" t="s">
        <v>284</v>
      </c>
      <c r="E61" s="8" t="s">
        <v>272</v>
      </c>
      <c r="F61" s="6"/>
    </row>
    <row r="62" spans="1:6" s="11" customFormat="1" ht="15">
      <c r="A62" s="11" t="s">
        <v>96</v>
      </c>
      <c r="B62" s="12" t="s">
        <v>31</v>
      </c>
      <c r="C62" s="12"/>
      <c r="D62" s="12"/>
      <c r="E62" s="12"/>
      <c r="F62" s="14">
        <f>SUM(F66+F68+F70)</f>
        <v>410.1</v>
      </c>
    </row>
    <row r="63" spans="1:6" s="11" customFormat="1" ht="15">
      <c r="A63" s="1" t="s">
        <v>3</v>
      </c>
      <c r="B63" s="8" t="s">
        <v>31</v>
      </c>
      <c r="C63" s="8" t="s">
        <v>43</v>
      </c>
      <c r="D63" s="8"/>
      <c r="E63" s="8"/>
      <c r="F63" s="6">
        <f>SUM(F66+F68+F70)</f>
        <v>410.1</v>
      </c>
    </row>
    <row r="64" spans="1:6" ht="13.5">
      <c r="A64" s="1" t="s">
        <v>3</v>
      </c>
      <c r="B64" s="8" t="s">
        <v>31</v>
      </c>
      <c r="C64" s="8" t="s">
        <v>43</v>
      </c>
      <c r="D64" s="8" t="s">
        <v>4</v>
      </c>
      <c r="E64" s="8"/>
      <c r="F64" s="6">
        <f>SUM(F70+F68+F66)</f>
        <v>410.1</v>
      </c>
    </row>
    <row r="65" spans="1:6" ht="13.5">
      <c r="A65" s="1" t="s">
        <v>5</v>
      </c>
      <c r="B65" s="8" t="s">
        <v>97</v>
      </c>
      <c r="C65" s="8" t="s">
        <v>43</v>
      </c>
      <c r="D65" s="8" t="s">
        <v>6</v>
      </c>
      <c r="E65" s="8"/>
      <c r="F65" s="6">
        <f>SUM(F66)</f>
        <v>199.6</v>
      </c>
    </row>
    <row r="66" spans="1:6" ht="27">
      <c r="A66" s="7" t="s">
        <v>265</v>
      </c>
      <c r="B66" s="8" t="s">
        <v>31</v>
      </c>
      <c r="C66" s="8" t="s">
        <v>43</v>
      </c>
      <c r="D66" s="8" t="s">
        <v>6</v>
      </c>
      <c r="E66" s="8" t="s">
        <v>266</v>
      </c>
      <c r="F66" s="6">
        <v>199.6</v>
      </c>
    </row>
    <row r="67" spans="1:6" ht="40.5">
      <c r="A67" s="7" t="s">
        <v>176</v>
      </c>
      <c r="B67" s="8" t="s">
        <v>31</v>
      </c>
      <c r="C67" s="8" t="s">
        <v>43</v>
      </c>
      <c r="D67" s="8" t="s">
        <v>7</v>
      </c>
      <c r="E67" s="8"/>
      <c r="F67" s="6">
        <f>SUM(F68)</f>
        <v>205</v>
      </c>
    </row>
    <row r="68" spans="1:6" ht="27">
      <c r="A68" s="7" t="s">
        <v>265</v>
      </c>
      <c r="B68" s="8" t="s">
        <v>31</v>
      </c>
      <c r="C68" s="8" t="s">
        <v>43</v>
      </c>
      <c r="D68" s="8" t="s">
        <v>7</v>
      </c>
      <c r="E68" s="8" t="s">
        <v>266</v>
      </c>
      <c r="F68" s="6">
        <v>205</v>
      </c>
    </row>
    <row r="69" spans="1:6" ht="13.5">
      <c r="A69" s="7" t="s">
        <v>258</v>
      </c>
      <c r="B69" s="8" t="s">
        <v>31</v>
      </c>
      <c r="C69" s="8" t="s">
        <v>43</v>
      </c>
      <c r="D69" s="8" t="s">
        <v>8</v>
      </c>
      <c r="E69" s="8"/>
      <c r="F69" s="6">
        <f>SUM(F70)</f>
        <v>5.5</v>
      </c>
    </row>
    <row r="70" spans="1:6" ht="27">
      <c r="A70" s="7" t="s">
        <v>265</v>
      </c>
      <c r="B70" s="8" t="s">
        <v>31</v>
      </c>
      <c r="C70" s="8" t="s">
        <v>43</v>
      </c>
      <c r="D70" s="8" t="s">
        <v>8</v>
      </c>
      <c r="E70" s="8" t="s">
        <v>266</v>
      </c>
      <c r="F70" s="6">
        <v>5.5</v>
      </c>
    </row>
    <row r="71" spans="1:6" ht="13.5" hidden="1">
      <c r="A71" s="1" t="s">
        <v>57</v>
      </c>
      <c r="B71" s="8"/>
      <c r="C71" s="8"/>
      <c r="D71" s="8"/>
      <c r="E71" s="8"/>
      <c r="F71" s="6"/>
    </row>
    <row r="72" spans="1:6" ht="13.5" hidden="1">
      <c r="A72" s="1" t="s">
        <v>58</v>
      </c>
      <c r="B72" s="8" t="s">
        <v>55</v>
      </c>
      <c r="C72" s="8" t="s">
        <v>15</v>
      </c>
      <c r="D72" s="8" t="s">
        <v>59</v>
      </c>
      <c r="E72" s="8"/>
      <c r="F72" s="29"/>
    </row>
    <row r="73" spans="1:6" ht="13.5" hidden="1">
      <c r="A73" s="1" t="s">
        <v>46</v>
      </c>
      <c r="B73" s="8"/>
      <c r="C73" s="8"/>
      <c r="D73" s="8"/>
      <c r="E73" s="8"/>
      <c r="F73" s="6"/>
    </row>
    <row r="74" spans="1:6" ht="13.5" hidden="1">
      <c r="A74" s="1" t="s">
        <v>45</v>
      </c>
      <c r="B74" s="8" t="s">
        <v>55</v>
      </c>
      <c r="C74" s="8" t="s">
        <v>15</v>
      </c>
      <c r="D74" s="8" t="s">
        <v>60</v>
      </c>
      <c r="E74" s="8"/>
      <c r="F74" s="6"/>
    </row>
    <row r="75" spans="1:6" ht="13.5" hidden="1">
      <c r="A75" s="1" t="s">
        <v>24</v>
      </c>
      <c r="B75" s="8"/>
      <c r="C75" s="8"/>
      <c r="D75" s="8"/>
      <c r="E75" s="8"/>
      <c r="F75" s="6"/>
    </row>
    <row r="76" spans="1:6" ht="13.5" hidden="1">
      <c r="A76" s="1" t="s">
        <v>22</v>
      </c>
      <c r="B76" s="8" t="s">
        <v>55</v>
      </c>
      <c r="C76" s="8" t="s">
        <v>15</v>
      </c>
      <c r="D76" s="8" t="s">
        <v>60</v>
      </c>
      <c r="E76" s="8" t="s">
        <v>25</v>
      </c>
      <c r="F76" s="6"/>
    </row>
    <row r="77" spans="1:6" ht="13.5" hidden="1">
      <c r="A77" s="1" t="s">
        <v>64</v>
      </c>
      <c r="B77" s="8"/>
      <c r="C77" s="8"/>
      <c r="D77" s="8"/>
      <c r="E77" s="8"/>
      <c r="F77" s="6"/>
    </row>
    <row r="78" spans="1:6" ht="13.5" hidden="1">
      <c r="A78" s="1" t="s">
        <v>65</v>
      </c>
      <c r="B78" s="8"/>
      <c r="C78" s="8"/>
      <c r="D78" s="8"/>
      <c r="E78" s="8"/>
      <c r="F78" s="6"/>
    </row>
    <row r="79" spans="1:6" ht="13.5" hidden="1">
      <c r="A79" s="1" t="s">
        <v>23</v>
      </c>
      <c r="B79" s="8" t="s">
        <v>55</v>
      </c>
      <c r="C79" s="8" t="s">
        <v>15</v>
      </c>
      <c r="D79" s="8" t="s">
        <v>66</v>
      </c>
      <c r="E79" s="8"/>
      <c r="F79" s="29"/>
    </row>
    <row r="80" spans="1:6" ht="13.5" hidden="1">
      <c r="A80" s="1" t="s">
        <v>24</v>
      </c>
      <c r="B80" s="8"/>
      <c r="C80" s="8"/>
      <c r="D80" s="8"/>
      <c r="E80" s="8"/>
      <c r="F80" s="6"/>
    </row>
    <row r="81" spans="1:6" ht="13.5" hidden="1">
      <c r="A81" s="1" t="s">
        <v>22</v>
      </c>
      <c r="B81" s="8" t="s">
        <v>55</v>
      </c>
      <c r="C81" s="8" t="s">
        <v>15</v>
      </c>
      <c r="D81" s="8" t="s">
        <v>66</v>
      </c>
      <c r="E81" s="8" t="s">
        <v>25</v>
      </c>
      <c r="F81" s="6"/>
    </row>
    <row r="82" spans="1:6" ht="13.5" hidden="1">
      <c r="A82" s="1" t="s">
        <v>69</v>
      </c>
      <c r="B82" s="8"/>
      <c r="C82" s="8"/>
      <c r="D82" s="8"/>
      <c r="E82" s="8"/>
      <c r="F82" s="6"/>
    </row>
    <row r="83" spans="1:6" ht="13.5" hidden="1">
      <c r="A83" s="1" t="s">
        <v>23</v>
      </c>
      <c r="B83" s="8" t="s">
        <v>55</v>
      </c>
      <c r="C83" s="8" t="s">
        <v>40</v>
      </c>
      <c r="D83" s="8"/>
      <c r="E83" s="8"/>
      <c r="F83" s="6"/>
    </row>
    <row r="84" spans="1:6" ht="13.5" hidden="1">
      <c r="A84" s="1" t="s">
        <v>61</v>
      </c>
      <c r="B84" s="8"/>
      <c r="C84" s="8"/>
      <c r="D84" s="8"/>
      <c r="E84" s="8"/>
      <c r="F84" s="6"/>
    </row>
    <row r="85" spans="1:6" ht="13.5" hidden="1">
      <c r="A85" s="1" t="s">
        <v>62</v>
      </c>
      <c r="B85" s="8"/>
      <c r="C85" s="8"/>
      <c r="D85" s="8"/>
      <c r="E85" s="8"/>
      <c r="F85" s="6"/>
    </row>
    <row r="86" spans="1:6" ht="13.5" hidden="1">
      <c r="A86" s="1" t="s">
        <v>56</v>
      </c>
      <c r="B86" s="8" t="s">
        <v>55</v>
      </c>
      <c r="C86" s="8" t="s">
        <v>40</v>
      </c>
      <c r="D86" s="8" t="s">
        <v>63</v>
      </c>
      <c r="E86" s="8"/>
      <c r="F86" s="6"/>
    </row>
    <row r="87" spans="1:6" ht="13.5" hidden="1">
      <c r="A87" s="1" t="s">
        <v>64</v>
      </c>
      <c r="B87" s="8"/>
      <c r="C87" s="8"/>
      <c r="D87" s="8"/>
      <c r="E87" s="8"/>
      <c r="F87" s="6"/>
    </row>
    <row r="88" spans="1:6" ht="13.5" hidden="1">
      <c r="A88" s="1" t="s">
        <v>65</v>
      </c>
      <c r="B88" s="8"/>
      <c r="C88" s="8"/>
      <c r="D88" s="8"/>
      <c r="E88" s="8"/>
      <c r="F88" s="6"/>
    </row>
    <row r="89" spans="1:6" ht="13.5" hidden="1">
      <c r="A89" s="1" t="s">
        <v>23</v>
      </c>
      <c r="B89" s="8" t="s">
        <v>55</v>
      </c>
      <c r="C89" s="8" t="s">
        <v>40</v>
      </c>
      <c r="D89" s="8" t="s">
        <v>66</v>
      </c>
      <c r="E89" s="8" t="s">
        <v>54</v>
      </c>
      <c r="F89" s="6"/>
    </row>
    <row r="90" spans="2:6" ht="13.5" hidden="1">
      <c r="B90" s="8"/>
      <c r="C90" s="8"/>
      <c r="D90" s="8"/>
      <c r="E90" s="8"/>
      <c r="F90" s="6"/>
    </row>
    <row r="91" spans="1:6" ht="13.5" hidden="1">
      <c r="A91" s="1" t="s">
        <v>67</v>
      </c>
      <c r="B91" s="8"/>
      <c r="C91" s="8"/>
      <c r="D91" s="8"/>
      <c r="E91" s="8"/>
      <c r="F91" s="6"/>
    </row>
    <row r="92" spans="1:6" ht="13.5" hidden="1">
      <c r="A92" s="1" t="s">
        <v>62</v>
      </c>
      <c r="B92" s="8"/>
      <c r="C92" s="8"/>
      <c r="D92" s="8"/>
      <c r="E92" s="8"/>
      <c r="F92" s="6"/>
    </row>
    <row r="93" spans="1:6" ht="13.5" hidden="1">
      <c r="A93" s="1" t="s">
        <v>56</v>
      </c>
      <c r="B93" s="8" t="s">
        <v>55</v>
      </c>
      <c r="C93" s="8" t="s">
        <v>44</v>
      </c>
      <c r="D93" s="8"/>
      <c r="E93" s="8"/>
      <c r="F93" s="29"/>
    </row>
    <row r="94" spans="1:6" ht="13.5" hidden="1">
      <c r="A94" s="1" t="s">
        <v>47</v>
      </c>
      <c r="B94" s="8"/>
      <c r="C94" s="8"/>
      <c r="D94" s="8"/>
      <c r="E94" s="8"/>
      <c r="F94" s="6"/>
    </row>
    <row r="95" spans="1:6" ht="13.5" hidden="1">
      <c r="A95" s="1" t="s">
        <v>48</v>
      </c>
      <c r="B95" s="8"/>
      <c r="C95" s="8"/>
      <c r="D95" s="8"/>
      <c r="E95" s="8"/>
      <c r="F95" s="6"/>
    </row>
    <row r="96" spans="1:6" ht="13.5" hidden="1">
      <c r="A96" s="1" t="s">
        <v>49</v>
      </c>
      <c r="B96" s="8"/>
      <c r="C96" s="8"/>
      <c r="D96" s="8"/>
      <c r="E96" s="8"/>
      <c r="F96" s="6"/>
    </row>
    <row r="97" spans="1:6" ht="13.5" hidden="1">
      <c r="A97" s="1" t="s">
        <v>50</v>
      </c>
      <c r="B97" s="8"/>
      <c r="C97" s="8"/>
      <c r="D97" s="8"/>
      <c r="E97" s="8"/>
      <c r="F97" s="6"/>
    </row>
    <row r="98" spans="1:6" ht="13.5" hidden="1">
      <c r="A98" s="1" t="s">
        <v>68</v>
      </c>
      <c r="B98" s="8"/>
      <c r="C98" s="8"/>
      <c r="D98" s="8"/>
      <c r="E98" s="8"/>
      <c r="F98" s="6"/>
    </row>
    <row r="99" spans="1:6" ht="13.5" hidden="1">
      <c r="A99" s="1" t="s">
        <v>51</v>
      </c>
      <c r="B99" s="8" t="s">
        <v>55</v>
      </c>
      <c r="C99" s="8" t="s">
        <v>44</v>
      </c>
      <c r="D99" s="8" t="s">
        <v>52</v>
      </c>
      <c r="E99" s="8"/>
      <c r="F99" s="6"/>
    </row>
    <row r="100" spans="1:6" ht="13.5" hidden="1">
      <c r="A100" s="1" t="s">
        <v>46</v>
      </c>
      <c r="B100" s="8"/>
      <c r="C100" s="8"/>
      <c r="D100" s="8"/>
      <c r="E100" s="8"/>
      <c r="F100" s="6"/>
    </row>
    <row r="101" spans="1:6" ht="13.5" hidden="1">
      <c r="A101" s="1" t="s">
        <v>45</v>
      </c>
      <c r="B101" s="8" t="s">
        <v>55</v>
      </c>
      <c r="C101" s="8" t="s">
        <v>44</v>
      </c>
      <c r="D101" s="8" t="s">
        <v>53</v>
      </c>
      <c r="E101" s="8"/>
      <c r="F101" s="6"/>
    </row>
    <row r="102" spans="1:6" ht="13.5" hidden="1">
      <c r="A102" s="1" t="s">
        <v>24</v>
      </c>
      <c r="B102" s="8"/>
      <c r="C102" s="8"/>
      <c r="D102" s="8"/>
      <c r="E102" s="8"/>
      <c r="F102" s="6"/>
    </row>
    <row r="103" spans="1:6" ht="13.5" hidden="1">
      <c r="A103" s="1" t="s">
        <v>22</v>
      </c>
      <c r="B103" s="8" t="s">
        <v>55</v>
      </c>
      <c r="C103" s="8" t="s">
        <v>44</v>
      </c>
      <c r="D103" s="8" t="s">
        <v>53</v>
      </c>
      <c r="E103" s="8" t="s">
        <v>25</v>
      </c>
      <c r="F103" s="6"/>
    </row>
    <row r="104" spans="1:6" ht="15">
      <c r="A104" s="11" t="s">
        <v>173</v>
      </c>
      <c r="B104" s="12" t="s">
        <v>55</v>
      </c>
      <c r="C104" s="12"/>
      <c r="D104" s="12"/>
      <c r="E104" s="12"/>
      <c r="F104" s="14">
        <f>SUM(F112+F108)</f>
        <v>2073.7000000000003</v>
      </c>
    </row>
    <row r="105" spans="1:6" ht="13.5">
      <c r="A105" s="1" t="s">
        <v>183</v>
      </c>
      <c r="B105" s="8" t="s">
        <v>55</v>
      </c>
      <c r="C105" s="8" t="s">
        <v>15</v>
      </c>
      <c r="D105" s="8"/>
      <c r="E105" s="8"/>
      <c r="F105" s="6">
        <f>SUM(F112+F108)</f>
        <v>2073.7000000000003</v>
      </c>
    </row>
    <row r="106" spans="1:6" ht="27">
      <c r="A106" s="7" t="s">
        <v>293</v>
      </c>
      <c r="B106" s="8" t="s">
        <v>55</v>
      </c>
      <c r="C106" s="8" t="s">
        <v>15</v>
      </c>
      <c r="D106" s="8" t="s">
        <v>294</v>
      </c>
      <c r="E106" s="8"/>
      <c r="F106" s="6">
        <f>F108</f>
        <v>15.8</v>
      </c>
    </row>
    <row r="107" spans="1:6" ht="27">
      <c r="A107" s="7" t="s">
        <v>159</v>
      </c>
      <c r="B107" s="8" t="s">
        <v>55</v>
      </c>
      <c r="C107" s="8" t="s">
        <v>15</v>
      </c>
      <c r="D107" s="8" t="s">
        <v>285</v>
      </c>
      <c r="E107" s="8"/>
      <c r="F107" s="6">
        <f>F108</f>
        <v>15.8</v>
      </c>
    </row>
    <row r="108" spans="1:6" ht="13.5">
      <c r="A108" s="7" t="s">
        <v>271</v>
      </c>
      <c r="B108" s="8" t="s">
        <v>55</v>
      </c>
      <c r="C108" s="8" t="s">
        <v>15</v>
      </c>
      <c r="D108" s="8" t="s">
        <v>285</v>
      </c>
      <c r="E108" s="8" t="s">
        <v>272</v>
      </c>
      <c r="F108" s="6">
        <v>15.8</v>
      </c>
    </row>
    <row r="109" spans="2:6" ht="13.5">
      <c r="B109" s="8"/>
      <c r="C109" s="8"/>
      <c r="D109" s="8"/>
      <c r="E109" s="8"/>
      <c r="F109" s="6"/>
    </row>
    <row r="110" spans="1:6" ht="13.5">
      <c r="A110" s="1" t="s">
        <v>181</v>
      </c>
      <c r="B110" s="8" t="s">
        <v>55</v>
      </c>
      <c r="C110" s="8" t="s">
        <v>15</v>
      </c>
      <c r="D110" s="8" t="s">
        <v>9</v>
      </c>
      <c r="E110" s="8"/>
      <c r="F110" s="6">
        <f>SUM(F112)</f>
        <v>2057.9</v>
      </c>
    </row>
    <row r="111" spans="1:6" ht="74.25" customHeight="1">
      <c r="A111" s="7" t="s">
        <v>259</v>
      </c>
      <c r="B111" s="8" t="s">
        <v>55</v>
      </c>
      <c r="C111" s="8" t="s">
        <v>15</v>
      </c>
      <c r="D111" s="8" t="s">
        <v>178</v>
      </c>
      <c r="E111" s="8"/>
      <c r="F111" s="6">
        <f>SUM(F112)</f>
        <v>2057.9</v>
      </c>
    </row>
    <row r="112" spans="1:6" ht="13.5">
      <c r="A112" s="1" t="s">
        <v>283</v>
      </c>
      <c r="B112" s="8" t="s">
        <v>55</v>
      </c>
      <c r="C112" s="8" t="s">
        <v>15</v>
      </c>
      <c r="D112" s="8" t="s">
        <v>178</v>
      </c>
      <c r="E112" s="8" t="s">
        <v>29</v>
      </c>
      <c r="F112" s="6">
        <v>2057.9</v>
      </c>
    </row>
    <row r="113" spans="1:6" s="11" customFormat="1" ht="15">
      <c r="A113" s="11" t="s">
        <v>70</v>
      </c>
      <c r="B113" s="12" t="s">
        <v>73</v>
      </c>
      <c r="C113" s="12"/>
      <c r="D113" s="12"/>
      <c r="E113" s="12"/>
      <c r="F113" s="14">
        <f>SUM(F117)</f>
        <v>8</v>
      </c>
    </row>
    <row r="114" spans="1:6" ht="13.5">
      <c r="A114" s="1" t="s">
        <v>163</v>
      </c>
      <c r="B114" s="8" t="s">
        <v>73</v>
      </c>
      <c r="C114" s="8" t="s">
        <v>40</v>
      </c>
      <c r="D114" s="8"/>
      <c r="E114" s="8"/>
      <c r="F114" s="29">
        <f>SUM(F117)</f>
        <v>8</v>
      </c>
    </row>
    <row r="115" spans="1:6" ht="27">
      <c r="A115" s="7" t="s">
        <v>182</v>
      </c>
      <c r="B115" s="8" t="s">
        <v>73</v>
      </c>
      <c r="C115" s="8" t="s">
        <v>40</v>
      </c>
      <c r="D115" s="8" t="s">
        <v>71</v>
      </c>
      <c r="E115" s="8"/>
      <c r="F115" s="29">
        <f>SUM(F117)</f>
        <v>8</v>
      </c>
    </row>
    <row r="116" spans="1:6" ht="27">
      <c r="A116" s="7" t="s">
        <v>164</v>
      </c>
      <c r="B116" s="8" t="s">
        <v>73</v>
      </c>
      <c r="C116" s="8" t="s">
        <v>40</v>
      </c>
      <c r="D116" s="8" t="s">
        <v>72</v>
      </c>
      <c r="E116" s="8"/>
      <c r="F116" s="6">
        <f>SUM(F117)</f>
        <v>8</v>
      </c>
    </row>
    <row r="117" spans="1:6" ht="27">
      <c r="A117" s="7" t="s">
        <v>265</v>
      </c>
      <c r="B117" s="8" t="s">
        <v>73</v>
      </c>
      <c r="C117" s="8" t="s">
        <v>40</v>
      </c>
      <c r="D117" s="8" t="s">
        <v>72</v>
      </c>
      <c r="E117" s="8" t="s">
        <v>266</v>
      </c>
      <c r="F117" s="6">
        <v>8</v>
      </c>
    </row>
    <row r="118" spans="1:6" ht="21" customHeight="1">
      <c r="A118" s="36" t="s">
        <v>93</v>
      </c>
      <c r="B118" s="36"/>
      <c r="C118" s="36"/>
      <c r="D118" s="36"/>
      <c r="E118" s="36"/>
      <c r="F118" s="37">
        <f>SUM(F113+F54+F104+F62+F13+F48)</f>
        <v>3553.9</v>
      </c>
    </row>
    <row r="119" ht="13.5">
      <c r="F119" s="6"/>
    </row>
    <row r="120" ht="13.5">
      <c r="F120" s="6"/>
    </row>
    <row r="121" ht="13.5">
      <c r="F121" s="6"/>
    </row>
    <row r="122" ht="13.5">
      <c r="F122" s="6"/>
    </row>
    <row r="123" ht="13.5">
      <c r="F123" s="6"/>
    </row>
    <row r="124" ht="13.5">
      <c r="F124" s="6"/>
    </row>
    <row r="125" ht="13.5">
      <c r="F125" s="6"/>
    </row>
    <row r="126" ht="13.5">
      <c r="F126" s="6"/>
    </row>
    <row r="127" ht="13.5">
      <c r="F127" s="6"/>
    </row>
    <row r="128" ht="13.5">
      <c r="F128" s="6"/>
    </row>
    <row r="129" ht="13.5">
      <c r="F129" s="6"/>
    </row>
    <row r="130" ht="13.5">
      <c r="F130" s="6"/>
    </row>
    <row r="131" ht="13.5">
      <c r="F131" s="6"/>
    </row>
    <row r="132" ht="13.5">
      <c r="F132" s="6"/>
    </row>
    <row r="133" ht="13.5">
      <c r="F133" s="6"/>
    </row>
    <row r="134" ht="13.5">
      <c r="F134" s="6"/>
    </row>
    <row r="135" ht="13.5">
      <c r="F135" s="6"/>
    </row>
    <row r="136" ht="13.5">
      <c r="F136" s="6"/>
    </row>
    <row r="137" ht="13.5">
      <c r="F137" s="6"/>
    </row>
    <row r="138" ht="13.5">
      <c r="F138" s="6"/>
    </row>
    <row r="139" ht="13.5">
      <c r="F139" s="6"/>
    </row>
    <row r="140" ht="13.5">
      <c r="F140" s="6"/>
    </row>
    <row r="141" ht="13.5">
      <c r="F141" s="6"/>
    </row>
    <row r="142" ht="13.5">
      <c r="F142" s="6"/>
    </row>
    <row r="143" ht="13.5">
      <c r="F143" s="6"/>
    </row>
    <row r="144" ht="13.5">
      <c r="F144" s="6"/>
    </row>
    <row r="145" ht="13.5">
      <c r="F145" s="6"/>
    </row>
    <row r="146" ht="13.5">
      <c r="F146" s="6"/>
    </row>
    <row r="147" ht="13.5">
      <c r="F147" s="6"/>
    </row>
  </sheetData>
  <sheetProtection/>
  <mergeCells count="8">
    <mergeCell ref="A9:F9"/>
    <mergeCell ref="A7:F7"/>
    <mergeCell ref="A8:F8"/>
    <mergeCell ref="C1:F1"/>
    <mergeCell ref="B2:F2"/>
    <mergeCell ref="B3:F3"/>
    <mergeCell ref="B4:F4"/>
    <mergeCell ref="E6:F6"/>
  </mergeCells>
  <printOptions/>
  <pageMargins left="0.75" right="0.75" top="0.47" bottom="0.48" header="0.5" footer="0.5"/>
  <pageSetup fitToHeight="5" fitToWidth="1"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3"/>
  <sheetViews>
    <sheetView zoomScalePageLayoutView="0" workbookViewId="0" topLeftCell="A89">
      <selection activeCell="I118" sqref="I118"/>
    </sheetView>
  </sheetViews>
  <sheetFormatPr defaultColWidth="9.00390625" defaultRowHeight="12.75"/>
  <cols>
    <col min="1" max="1" width="43.25390625" style="1" customWidth="1"/>
    <col min="2" max="2" width="11.75390625" style="1" customWidth="1"/>
    <col min="3" max="5" width="9.125" style="1" customWidth="1"/>
    <col min="6" max="6" width="11.00390625" style="38" bestFit="1" customWidth="1"/>
    <col min="7" max="7" width="10.875" style="1" customWidth="1"/>
    <col min="8" max="16384" width="9.125" style="1" customWidth="1"/>
  </cols>
  <sheetData>
    <row r="1" spans="4:6" ht="13.5">
      <c r="D1" s="113" t="s">
        <v>184</v>
      </c>
      <c r="E1" s="113"/>
      <c r="F1" s="113"/>
    </row>
    <row r="2" spans="1:6" ht="15">
      <c r="A2" s="155" t="s">
        <v>174</v>
      </c>
      <c r="B2" s="155"/>
      <c r="C2" s="155"/>
      <c r="D2" s="155"/>
      <c r="E2" s="155"/>
      <c r="F2" s="155"/>
    </row>
    <row r="3" spans="1:6" ht="28.5" customHeight="1">
      <c r="A3" s="160" t="s">
        <v>364</v>
      </c>
      <c r="B3" s="160"/>
      <c r="C3" s="160"/>
      <c r="D3" s="160"/>
      <c r="E3" s="160"/>
      <c r="F3" s="160"/>
    </row>
    <row r="4" spans="1:6" ht="15">
      <c r="A4" s="158" t="s">
        <v>298</v>
      </c>
      <c r="B4" s="158"/>
      <c r="C4" s="158"/>
      <c r="D4" s="158"/>
      <c r="E4" s="158"/>
      <c r="F4" s="158"/>
    </row>
    <row r="5" spans="6:7" ht="13.5">
      <c r="F5" s="159" t="s">
        <v>78</v>
      </c>
      <c r="G5" s="159"/>
    </row>
    <row r="6" spans="6:7" ht="13.5">
      <c r="F6" s="30"/>
      <c r="G6" s="30"/>
    </row>
    <row r="7" spans="1:8" ht="30">
      <c r="A7" s="31" t="s">
        <v>10</v>
      </c>
      <c r="B7" s="31" t="s">
        <v>16</v>
      </c>
      <c r="C7" s="31" t="s">
        <v>11</v>
      </c>
      <c r="D7" s="31" t="s">
        <v>12</v>
      </c>
      <c r="E7" s="31" t="s">
        <v>13</v>
      </c>
      <c r="F7" s="32" t="s">
        <v>340</v>
      </c>
      <c r="G7" s="32" t="s">
        <v>341</v>
      </c>
      <c r="H7" s="33"/>
    </row>
    <row r="8" spans="1:7" ht="13.5">
      <c r="A8" s="34"/>
      <c r="B8" s="34"/>
      <c r="C8" s="34"/>
      <c r="D8" s="34"/>
      <c r="E8" s="34"/>
      <c r="F8" s="35"/>
      <c r="G8" s="35"/>
    </row>
    <row r="9" spans="1:7" s="11" customFormat="1" ht="15">
      <c r="A9" s="11" t="s">
        <v>14</v>
      </c>
      <c r="B9" s="16" t="s">
        <v>15</v>
      </c>
      <c r="C9" s="5"/>
      <c r="D9" s="5"/>
      <c r="E9" s="5"/>
      <c r="F9" s="14">
        <f>SUM(F10+F20+F24+F14)</f>
        <v>953.4</v>
      </c>
      <c r="G9" s="14">
        <f>SUM(G10+G20+G24+G14)</f>
        <v>948.5</v>
      </c>
    </row>
    <row r="10" spans="1:7" ht="40.5">
      <c r="A10" s="7" t="s">
        <v>175</v>
      </c>
      <c r="B10" s="8" t="s">
        <v>15</v>
      </c>
      <c r="C10" s="8" t="s">
        <v>40</v>
      </c>
      <c r="D10" s="9"/>
      <c r="E10" s="9"/>
      <c r="F10" s="6">
        <f>SUM(F13)</f>
        <v>369.8</v>
      </c>
      <c r="G10" s="6">
        <f>SUM(G13)</f>
        <v>388.2</v>
      </c>
    </row>
    <row r="11" spans="1:7" ht="27">
      <c r="A11" s="7" t="s">
        <v>154</v>
      </c>
      <c r="B11" s="8" t="s">
        <v>15</v>
      </c>
      <c r="C11" s="8" t="s">
        <v>40</v>
      </c>
      <c r="D11" s="8" t="s">
        <v>38</v>
      </c>
      <c r="E11" s="9"/>
      <c r="F11" s="6">
        <f>SUM(F13)</f>
        <v>369.8</v>
      </c>
      <c r="G11" s="6">
        <f>SUM(G13)</f>
        <v>388.2</v>
      </c>
    </row>
    <row r="12" spans="1:7" ht="13.5">
      <c r="A12" s="1" t="s">
        <v>41</v>
      </c>
      <c r="B12" s="8" t="s">
        <v>15</v>
      </c>
      <c r="C12" s="8" t="s">
        <v>40</v>
      </c>
      <c r="D12" s="8" t="s">
        <v>42</v>
      </c>
      <c r="E12" s="9"/>
      <c r="F12" s="6">
        <f>SUM(F13)</f>
        <v>369.8</v>
      </c>
      <c r="G12" s="6">
        <v>492.9</v>
      </c>
    </row>
    <row r="13" spans="1:7" ht="81">
      <c r="A13" s="7" t="s">
        <v>263</v>
      </c>
      <c r="B13" s="8" t="s">
        <v>15</v>
      </c>
      <c r="C13" s="8" t="s">
        <v>40</v>
      </c>
      <c r="D13" s="8" t="s">
        <v>42</v>
      </c>
      <c r="E13" s="8" t="s">
        <v>264</v>
      </c>
      <c r="F13" s="6">
        <v>369.8</v>
      </c>
      <c r="G13" s="6">
        <v>388.2</v>
      </c>
    </row>
    <row r="14" spans="1:7" ht="60.75" customHeight="1">
      <c r="A14" s="7" t="s">
        <v>260</v>
      </c>
      <c r="B14" s="8" t="s">
        <v>15</v>
      </c>
      <c r="C14" s="8" t="s">
        <v>17</v>
      </c>
      <c r="F14" s="6">
        <f>SUM(F15)</f>
        <v>324.1</v>
      </c>
      <c r="G14" s="6">
        <f>SUM(G15)</f>
        <v>304.5</v>
      </c>
    </row>
    <row r="15" spans="1:7" ht="27">
      <c r="A15" s="7" t="s">
        <v>154</v>
      </c>
      <c r="B15" s="8" t="s">
        <v>15</v>
      </c>
      <c r="C15" s="8" t="s">
        <v>17</v>
      </c>
      <c r="D15" s="8" t="s">
        <v>38</v>
      </c>
      <c r="F15" s="6">
        <f>SUM(F16)</f>
        <v>324.1</v>
      </c>
      <c r="G15" s="6">
        <f>SUM(G16)</f>
        <v>304.5</v>
      </c>
    </row>
    <row r="16" spans="1:7" ht="13.5">
      <c r="A16" s="1" t="s">
        <v>21</v>
      </c>
      <c r="B16" s="8" t="s">
        <v>15</v>
      </c>
      <c r="C16" s="8" t="s">
        <v>17</v>
      </c>
      <c r="D16" s="8" t="s">
        <v>26</v>
      </c>
      <c r="E16" s="9"/>
      <c r="F16" s="6">
        <f>SUM(F17:F19)</f>
        <v>324.1</v>
      </c>
      <c r="G16" s="6">
        <f>SUM(G17:G19)</f>
        <v>304.5</v>
      </c>
    </row>
    <row r="17" spans="1:7" ht="81">
      <c r="A17" s="7" t="s">
        <v>263</v>
      </c>
      <c r="B17" s="8" t="s">
        <v>15</v>
      </c>
      <c r="C17" s="8" t="s">
        <v>17</v>
      </c>
      <c r="D17" s="8" t="s">
        <v>26</v>
      </c>
      <c r="E17" s="8" t="s">
        <v>264</v>
      </c>
      <c r="F17" s="6">
        <v>209.9</v>
      </c>
      <c r="G17" s="6">
        <v>220.3</v>
      </c>
    </row>
    <row r="18" spans="1:7" ht="27">
      <c r="A18" s="7" t="s">
        <v>265</v>
      </c>
      <c r="B18" s="8" t="s">
        <v>15</v>
      </c>
      <c r="C18" s="8" t="s">
        <v>17</v>
      </c>
      <c r="D18" s="8" t="s">
        <v>26</v>
      </c>
      <c r="E18" s="8" t="s">
        <v>266</v>
      </c>
      <c r="F18" s="6">
        <v>113.2</v>
      </c>
      <c r="G18" s="6">
        <v>83.2</v>
      </c>
    </row>
    <row r="19" spans="1:7" ht="13.5">
      <c r="A19" s="1" t="s">
        <v>271</v>
      </c>
      <c r="B19" s="8" t="s">
        <v>15</v>
      </c>
      <c r="C19" s="8" t="s">
        <v>17</v>
      </c>
      <c r="D19" s="8" t="s">
        <v>26</v>
      </c>
      <c r="E19" s="8" t="s">
        <v>272</v>
      </c>
      <c r="F19" s="6">
        <v>1</v>
      </c>
      <c r="G19" s="6">
        <v>1</v>
      </c>
    </row>
    <row r="20" spans="1:7" ht="13.5">
      <c r="A20" s="7" t="s">
        <v>286</v>
      </c>
      <c r="B20" s="8" t="s">
        <v>15</v>
      </c>
      <c r="C20" s="8" t="s">
        <v>73</v>
      </c>
      <c r="D20" s="8"/>
      <c r="E20" s="8"/>
      <c r="F20" s="6">
        <f>F23</f>
        <v>30</v>
      </c>
      <c r="G20" s="6">
        <f>G23</f>
        <v>20</v>
      </c>
    </row>
    <row r="21" spans="1:7" ht="13.5">
      <c r="A21" s="7" t="s">
        <v>286</v>
      </c>
      <c r="B21" s="8" t="s">
        <v>15</v>
      </c>
      <c r="C21" s="8" t="s">
        <v>73</v>
      </c>
      <c r="D21" s="8" t="s">
        <v>287</v>
      </c>
      <c r="E21" s="8"/>
      <c r="F21" s="6">
        <f>F23</f>
        <v>30</v>
      </c>
      <c r="G21" s="6">
        <f>G23</f>
        <v>20</v>
      </c>
    </row>
    <row r="22" spans="1:7" ht="13.5">
      <c r="A22" s="7" t="s">
        <v>289</v>
      </c>
      <c r="B22" s="8" t="s">
        <v>15</v>
      </c>
      <c r="C22" s="8" t="s">
        <v>73</v>
      </c>
      <c r="D22" s="8" t="s">
        <v>288</v>
      </c>
      <c r="E22" s="8"/>
      <c r="F22" s="6">
        <f>F23</f>
        <v>30</v>
      </c>
      <c r="G22" s="6">
        <f>G23</f>
        <v>20</v>
      </c>
    </row>
    <row r="23" spans="1:7" ht="13.5">
      <c r="A23" s="7" t="s">
        <v>271</v>
      </c>
      <c r="B23" s="8" t="s">
        <v>15</v>
      </c>
      <c r="C23" s="8" t="s">
        <v>73</v>
      </c>
      <c r="D23" s="8" t="s">
        <v>288</v>
      </c>
      <c r="E23" s="8" t="s">
        <v>272</v>
      </c>
      <c r="F23" s="6">
        <v>30</v>
      </c>
      <c r="G23" s="6">
        <v>20</v>
      </c>
    </row>
    <row r="24" spans="1:7" ht="13.5">
      <c r="A24" s="1" t="s">
        <v>157</v>
      </c>
      <c r="B24" s="8" t="s">
        <v>15</v>
      </c>
      <c r="C24" s="8" t="s">
        <v>158</v>
      </c>
      <c r="F24" s="6">
        <f>SUM(F27+F30+F31)</f>
        <v>229.5</v>
      </c>
      <c r="G24" s="6">
        <f>SUM(G27+G30+G31)</f>
        <v>235.8</v>
      </c>
    </row>
    <row r="25" spans="1:7" ht="27">
      <c r="A25" s="7" t="s">
        <v>154</v>
      </c>
      <c r="B25" s="8" t="s">
        <v>15</v>
      </c>
      <c r="C25" s="8" t="s">
        <v>158</v>
      </c>
      <c r="D25" s="1" t="s">
        <v>368</v>
      </c>
      <c r="F25" s="6">
        <f>SUM(F27)</f>
        <v>3.8</v>
      </c>
      <c r="G25" s="6">
        <f>SUM(G27)</f>
        <v>3.8</v>
      </c>
    </row>
    <row r="26" spans="1:7" ht="27">
      <c r="A26" s="7" t="s">
        <v>161</v>
      </c>
      <c r="B26" s="8" t="s">
        <v>15</v>
      </c>
      <c r="C26" s="8" t="s">
        <v>158</v>
      </c>
      <c r="D26" s="1" t="s">
        <v>368</v>
      </c>
      <c r="E26" s="9"/>
      <c r="F26" s="6">
        <f>SUM(F27)</f>
        <v>3.8</v>
      </c>
      <c r="G26" s="6">
        <f>SUM(G27)</f>
        <v>3.8</v>
      </c>
    </row>
    <row r="27" spans="1:7" ht="27">
      <c r="A27" s="7" t="s">
        <v>265</v>
      </c>
      <c r="B27" s="8" t="s">
        <v>15</v>
      </c>
      <c r="C27" s="8" t="s">
        <v>158</v>
      </c>
      <c r="D27" s="1" t="s">
        <v>368</v>
      </c>
      <c r="E27" s="8" t="s">
        <v>266</v>
      </c>
      <c r="F27" s="6">
        <v>3.8</v>
      </c>
      <c r="G27" s="6">
        <v>3.8</v>
      </c>
    </row>
    <row r="28" spans="1:7" ht="40.5" hidden="1">
      <c r="A28" s="7" t="s">
        <v>273</v>
      </c>
      <c r="B28" s="8" t="s">
        <v>15</v>
      </c>
      <c r="C28" s="8" t="s">
        <v>158</v>
      </c>
      <c r="D28" s="8" t="s">
        <v>274</v>
      </c>
      <c r="E28" s="2"/>
      <c r="F28" s="6"/>
      <c r="G28" s="6"/>
    </row>
    <row r="29" spans="1:7" ht="13.5" hidden="1">
      <c r="A29" s="7" t="s">
        <v>275</v>
      </c>
      <c r="B29" s="8" t="s">
        <v>15</v>
      </c>
      <c r="C29" s="8" t="s">
        <v>158</v>
      </c>
      <c r="D29" s="8" t="s">
        <v>276</v>
      </c>
      <c r="E29" s="2"/>
      <c r="F29" s="6"/>
      <c r="G29" s="6"/>
    </row>
    <row r="30" spans="1:7" ht="81" hidden="1">
      <c r="A30" s="7" t="s">
        <v>263</v>
      </c>
      <c r="B30" s="8" t="s">
        <v>15</v>
      </c>
      <c r="C30" s="8" t="s">
        <v>158</v>
      </c>
      <c r="D30" s="8" t="s">
        <v>276</v>
      </c>
      <c r="E30" s="2">
        <v>100</v>
      </c>
      <c r="F30" s="6"/>
      <c r="G30" s="6"/>
    </row>
    <row r="31" spans="1:7" ht="27">
      <c r="A31" s="7" t="s">
        <v>154</v>
      </c>
      <c r="B31" s="8" t="s">
        <v>15</v>
      </c>
      <c r="C31" s="8" t="s">
        <v>158</v>
      </c>
      <c r="D31" s="8" t="s">
        <v>38</v>
      </c>
      <c r="E31" s="2"/>
      <c r="F31" s="6">
        <f>SUM(F33+F34)</f>
        <v>225.7</v>
      </c>
      <c r="G31" s="6">
        <f>SUM(G33+G34)</f>
        <v>232</v>
      </c>
    </row>
    <row r="32" spans="1:7" ht="27">
      <c r="A32" s="7" t="s">
        <v>269</v>
      </c>
      <c r="B32" s="8" t="s">
        <v>15</v>
      </c>
      <c r="C32" s="8" t="s">
        <v>158</v>
      </c>
      <c r="D32" s="8" t="s">
        <v>270</v>
      </c>
      <c r="E32" s="8"/>
      <c r="F32" s="6">
        <f>F33</f>
        <v>2</v>
      </c>
      <c r="G32" s="6">
        <f>G33</f>
        <v>2</v>
      </c>
    </row>
    <row r="33" spans="1:7" ht="13.5">
      <c r="A33" s="7" t="s">
        <v>271</v>
      </c>
      <c r="B33" s="8" t="s">
        <v>15</v>
      </c>
      <c r="C33" s="8" t="s">
        <v>158</v>
      </c>
      <c r="D33" s="8" t="s">
        <v>270</v>
      </c>
      <c r="E33" s="8" t="s">
        <v>272</v>
      </c>
      <c r="F33" s="6">
        <v>2</v>
      </c>
      <c r="G33" s="6">
        <v>2</v>
      </c>
    </row>
    <row r="34" spans="1:7" ht="27">
      <c r="A34" s="7" t="s">
        <v>159</v>
      </c>
      <c r="B34" s="8" t="s">
        <v>15</v>
      </c>
      <c r="C34" s="8" t="s">
        <v>158</v>
      </c>
      <c r="D34" s="8" t="s">
        <v>160</v>
      </c>
      <c r="E34" s="9"/>
      <c r="F34" s="6">
        <f>SUM(F43:F44)</f>
        <v>223.7</v>
      </c>
      <c r="G34" s="6">
        <f>SUM(G43:G44)</f>
        <v>230</v>
      </c>
    </row>
    <row r="35" spans="1:7" ht="81" hidden="1">
      <c r="A35" s="7" t="s">
        <v>263</v>
      </c>
      <c r="B35" s="8" t="s">
        <v>15</v>
      </c>
      <c r="C35" s="8" t="s">
        <v>158</v>
      </c>
      <c r="D35" s="8" t="s">
        <v>160</v>
      </c>
      <c r="E35" s="2">
        <v>500</v>
      </c>
      <c r="F35" s="6"/>
      <c r="G35" s="6"/>
    </row>
    <row r="36" spans="1:7" ht="15" hidden="1">
      <c r="A36" s="11" t="s">
        <v>2</v>
      </c>
      <c r="B36" s="12" t="s">
        <v>40</v>
      </c>
      <c r="C36" s="12"/>
      <c r="D36" s="12"/>
      <c r="E36" s="11"/>
      <c r="F36" s="6"/>
      <c r="G36" s="6"/>
    </row>
    <row r="37" spans="1:7" ht="13.5" hidden="1">
      <c r="A37" s="1" t="s">
        <v>95</v>
      </c>
      <c r="B37" s="8" t="s">
        <v>40</v>
      </c>
      <c r="C37" s="8" t="s">
        <v>43</v>
      </c>
      <c r="D37" s="8"/>
      <c r="F37" s="6"/>
      <c r="G37" s="6"/>
    </row>
    <row r="38" spans="1:7" ht="13.5" hidden="1">
      <c r="A38" s="1" t="s">
        <v>18</v>
      </c>
      <c r="B38" s="9"/>
      <c r="C38" s="9"/>
      <c r="D38" s="9"/>
      <c r="F38" s="6"/>
      <c r="G38" s="6"/>
    </row>
    <row r="39" spans="1:7" ht="13.5" hidden="1">
      <c r="A39" s="1" t="s">
        <v>74</v>
      </c>
      <c r="B39" s="8" t="s">
        <v>40</v>
      </c>
      <c r="C39" s="8" t="s">
        <v>43</v>
      </c>
      <c r="D39" s="8" t="s">
        <v>28</v>
      </c>
      <c r="F39" s="6"/>
      <c r="G39" s="6"/>
    </row>
    <row r="40" spans="1:7" ht="40.5" hidden="1">
      <c r="A40" s="7" t="s">
        <v>162</v>
      </c>
      <c r="B40" s="8" t="s">
        <v>40</v>
      </c>
      <c r="C40" s="8" t="s">
        <v>43</v>
      </c>
      <c r="D40" s="8" t="s">
        <v>75</v>
      </c>
      <c r="F40" s="6"/>
      <c r="G40" s="6"/>
    </row>
    <row r="41" spans="1:7" ht="27" hidden="1">
      <c r="A41" s="7" t="s">
        <v>155</v>
      </c>
      <c r="B41" s="8" t="s">
        <v>40</v>
      </c>
      <c r="C41" s="8" t="s">
        <v>43</v>
      </c>
      <c r="D41" s="8" t="s">
        <v>75</v>
      </c>
      <c r="E41" s="2">
        <v>500</v>
      </c>
      <c r="F41" s="6"/>
      <c r="G41" s="6"/>
    </row>
    <row r="42" spans="1:7" ht="30" hidden="1">
      <c r="A42" s="10" t="s">
        <v>165</v>
      </c>
      <c r="B42" s="12" t="s">
        <v>43</v>
      </c>
      <c r="C42" s="12"/>
      <c r="D42" s="12"/>
      <c r="E42" s="11"/>
      <c r="F42" s="6"/>
      <c r="G42" s="6"/>
    </row>
    <row r="43" spans="1:7" ht="81">
      <c r="A43" s="7" t="s">
        <v>263</v>
      </c>
      <c r="B43" s="8" t="s">
        <v>15</v>
      </c>
      <c r="C43" s="8" t="s">
        <v>158</v>
      </c>
      <c r="D43" s="8" t="s">
        <v>160</v>
      </c>
      <c r="E43" s="2">
        <v>100</v>
      </c>
      <c r="F43" s="6">
        <v>211.7</v>
      </c>
      <c r="G43" s="6">
        <v>222</v>
      </c>
    </row>
    <row r="44" spans="1:7" ht="27">
      <c r="A44" s="7" t="s">
        <v>265</v>
      </c>
      <c r="B44" s="8" t="s">
        <v>15</v>
      </c>
      <c r="C44" s="8" t="s">
        <v>158</v>
      </c>
      <c r="D44" s="8" t="s">
        <v>160</v>
      </c>
      <c r="E44" s="2">
        <v>200</v>
      </c>
      <c r="F44" s="6">
        <v>12</v>
      </c>
      <c r="G44" s="6">
        <v>8</v>
      </c>
    </row>
    <row r="45" spans="1:7" ht="15">
      <c r="A45" s="11" t="s">
        <v>2</v>
      </c>
      <c r="B45" s="12" t="s">
        <v>40</v>
      </c>
      <c r="C45" s="12"/>
      <c r="D45" s="12"/>
      <c r="E45" s="11"/>
      <c r="F45" s="14">
        <f aca="true" t="shared" si="0" ref="F45:G47">SUM(F46)</f>
        <v>71.7</v>
      </c>
      <c r="G45" s="14">
        <f t="shared" si="0"/>
        <v>71.7</v>
      </c>
    </row>
    <row r="46" spans="1:7" ht="13.5">
      <c r="A46" s="1" t="s">
        <v>95</v>
      </c>
      <c r="B46" s="8" t="s">
        <v>40</v>
      </c>
      <c r="C46" s="8" t="s">
        <v>43</v>
      </c>
      <c r="D46" s="8"/>
      <c r="F46" s="6">
        <f t="shared" si="0"/>
        <v>71.7</v>
      </c>
      <c r="G46" s="6">
        <f t="shared" si="0"/>
        <v>71.7</v>
      </c>
    </row>
    <row r="47" spans="1:7" ht="27">
      <c r="A47" s="7" t="s">
        <v>154</v>
      </c>
      <c r="B47" s="8" t="s">
        <v>40</v>
      </c>
      <c r="C47" s="8" t="s">
        <v>43</v>
      </c>
      <c r="D47" s="8" t="s">
        <v>28</v>
      </c>
      <c r="F47" s="6">
        <f t="shared" si="0"/>
        <v>71.7</v>
      </c>
      <c r="G47" s="6">
        <f t="shared" si="0"/>
        <v>71.7</v>
      </c>
    </row>
    <row r="48" spans="1:7" ht="40.5">
      <c r="A48" s="7" t="s">
        <v>162</v>
      </c>
      <c r="B48" s="8" t="s">
        <v>40</v>
      </c>
      <c r="C48" s="8" t="s">
        <v>43</v>
      </c>
      <c r="D48" s="8" t="s">
        <v>267</v>
      </c>
      <c r="F48" s="6">
        <f>SUM(F49:F50)</f>
        <v>71.7</v>
      </c>
      <c r="G48" s="6">
        <f>SUM(G49:G50)</f>
        <v>71.7</v>
      </c>
    </row>
    <row r="49" spans="1:7" ht="81">
      <c r="A49" s="7" t="s">
        <v>263</v>
      </c>
      <c r="B49" s="8" t="s">
        <v>40</v>
      </c>
      <c r="C49" s="8" t="s">
        <v>43</v>
      </c>
      <c r="D49" s="8" t="s">
        <v>268</v>
      </c>
      <c r="E49" s="2">
        <v>100</v>
      </c>
      <c r="F49" s="6">
        <v>66</v>
      </c>
      <c r="G49" s="6">
        <v>66</v>
      </c>
    </row>
    <row r="50" spans="1:7" ht="27">
      <c r="A50" s="7" t="s">
        <v>265</v>
      </c>
      <c r="B50" s="8" t="s">
        <v>40</v>
      </c>
      <c r="C50" s="8" t="s">
        <v>43</v>
      </c>
      <c r="D50" s="8" t="s">
        <v>268</v>
      </c>
      <c r="E50" s="2">
        <v>200</v>
      </c>
      <c r="F50" s="6">
        <v>5.7</v>
      </c>
      <c r="G50" s="6">
        <v>5.7</v>
      </c>
    </row>
    <row r="51" spans="1:7" ht="27" hidden="1">
      <c r="A51" s="7" t="s">
        <v>165</v>
      </c>
      <c r="B51" s="8" t="s">
        <v>43</v>
      </c>
      <c r="C51" s="8"/>
      <c r="D51" s="8"/>
      <c r="E51" s="8"/>
      <c r="F51" s="6">
        <f aca="true" t="shared" si="1" ref="F51:G54">SUM(F52)</f>
        <v>0</v>
      </c>
      <c r="G51" s="6">
        <f t="shared" si="1"/>
        <v>0</v>
      </c>
    </row>
    <row r="52" spans="1:7" ht="13.5" hidden="1">
      <c r="A52" s="7" t="s">
        <v>277</v>
      </c>
      <c r="B52" s="8" t="s">
        <v>43</v>
      </c>
      <c r="C52" s="8" t="s">
        <v>27</v>
      </c>
      <c r="D52" s="8"/>
      <c r="E52" s="8"/>
      <c r="F52" s="6">
        <f t="shared" si="1"/>
        <v>0</v>
      </c>
      <c r="G52" s="6">
        <f t="shared" si="1"/>
        <v>0</v>
      </c>
    </row>
    <row r="53" spans="1:7" ht="27" hidden="1">
      <c r="A53" s="7" t="s">
        <v>282</v>
      </c>
      <c r="B53" s="8" t="s">
        <v>43</v>
      </c>
      <c r="C53" s="8" t="s">
        <v>27</v>
      </c>
      <c r="D53" s="8" t="s">
        <v>280</v>
      </c>
      <c r="E53" s="8"/>
      <c r="F53" s="6">
        <f t="shared" si="1"/>
        <v>0</v>
      </c>
      <c r="G53" s="6">
        <f t="shared" si="1"/>
        <v>0</v>
      </c>
    </row>
    <row r="54" spans="1:7" ht="40.5" hidden="1">
      <c r="A54" s="7" t="s">
        <v>278</v>
      </c>
      <c r="B54" s="8" t="s">
        <v>43</v>
      </c>
      <c r="C54" s="8" t="s">
        <v>27</v>
      </c>
      <c r="D54" s="8" t="s">
        <v>170</v>
      </c>
      <c r="E54" s="8"/>
      <c r="F54" s="6">
        <f t="shared" si="1"/>
        <v>0</v>
      </c>
      <c r="G54" s="6">
        <f t="shared" si="1"/>
        <v>0</v>
      </c>
    </row>
    <row r="55" spans="1:7" ht="13.5" hidden="1">
      <c r="A55" s="7" t="s">
        <v>279</v>
      </c>
      <c r="B55" s="8" t="s">
        <v>43</v>
      </c>
      <c r="C55" s="8" t="s">
        <v>27</v>
      </c>
      <c r="D55" s="8" t="s">
        <v>281</v>
      </c>
      <c r="E55" s="8"/>
      <c r="F55" s="6">
        <f>SUM(F56:F58)</f>
        <v>0</v>
      </c>
      <c r="G55" s="6">
        <f>SUM(G56:G58)</f>
        <v>0</v>
      </c>
    </row>
    <row r="56" spans="1:7" ht="81" hidden="1">
      <c r="A56" s="7" t="s">
        <v>263</v>
      </c>
      <c r="B56" s="8" t="s">
        <v>43</v>
      </c>
      <c r="C56" s="8" t="s">
        <v>27</v>
      </c>
      <c r="D56" s="8" t="s">
        <v>281</v>
      </c>
      <c r="E56" s="8" t="s">
        <v>264</v>
      </c>
      <c r="F56" s="6">
        <v>0</v>
      </c>
      <c r="G56" s="6">
        <v>0</v>
      </c>
    </row>
    <row r="57" spans="1:8" ht="27" hidden="1">
      <c r="A57" s="7" t="s">
        <v>265</v>
      </c>
      <c r="B57" s="8" t="s">
        <v>43</v>
      </c>
      <c r="C57" s="8" t="s">
        <v>27</v>
      </c>
      <c r="D57" s="8" t="s">
        <v>281</v>
      </c>
      <c r="E57" s="8" t="s">
        <v>266</v>
      </c>
      <c r="F57" s="6">
        <v>0</v>
      </c>
      <c r="G57" s="6">
        <v>0</v>
      </c>
      <c r="H57" s="6"/>
    </row>
    <row r="58" spans="1:7" ht="13.5" hidden="1">
      <c r="A58" s="7" t="s">
        <v>271</v>
      </c>
      <c r="B58" s="8" t="s">
        <v>43</v>
      </c>
      <c r="C58" s="8" t="s">
        <v>27</v>
      </c>
      <c r="D58" s="8" t="s">
        <v>284</v>
      </c>
      <c r="E58" s="8" t="s">
        <v>272</v>
      </c>
      <c r="F58" s="6">
        <v>0</v>
      </c>
      <c r="G58" s="6">
        <v>0</v>
      </c>
    </row>
    <row r="59" spans="1:7" ht="15">
      <c r="A59" s="11" t="s">
        <v>96</v>
      </c>
      <c r="B59" s="12" t="s">
        <v>31</v>
      </c>
      <c r="C59" s="12"/>
      <c r="D59" s="12"/>
      <c r="E59" s="12"/>
      <c r="F59" s="14">
        <f>SUM(F63+F65+F67)</f>
        <v>367.1</v>
      </c>
      <c r="G59" s="14">
        <f>SUM(G63+G65+G67)</f>
        <v>329.8</v>
      </c>
    </row>
    <row r="60" spans="1:7" ht="13.5">
      <c r="A60" s="1" t="s">
        <v>3</v>
      </c>
      <c r="B60" s="8" t="s">
        <v>31</v>
      </c>
      <c r="C60" s="8" t="s">
        <v>43</v>
      </c>
      <c r="D60" s="8"/>
      <c r="E60" s="8"/>
      <c r="F60" s="6">
        <f>SUM(F63+F65+F67)</f>
        <v>367.1</v>
      </c>
      <c r="G60" s="6">
        <f>SUM(G63+G65+G67)</f>
        <v>329.8</v>
      </c>
    </row>
    <row r="61" spans="1:7" ht="13.5">
      <c r="A61" s="1" t="s">
        <v>3</v>
      </c>
      <c r="B61" s="8" t="s">
        <v>31</v>
      </c>
      <c r="C61" s="8" t="s">
        <v>43</v>
      </c>
      <c r="D61" s="8" t="s">
        <v>4</v>
      </c>
      <c r="E61" s="8"/>
      <c r="F61" s="6">
        <f>SUM(F63+F65+F67)</f>
        <v>367.1</v>
      </c>
      <c r="G61" s="6">
        <f>SUM(G63+G65+G67)</f>
        <v>329.8</v>
      </c>
    </row>
    <row r="62" spans="1:7" ht="13.5">
      <c r="A62" s="7" t="s">
        <v>5</v>
      </c>
      <c r="B62" s="8" t="s">
        <v>97</v>
      </c>
      <c r="C62" s="8" t="s">
        <v>43</v>
      </c>
      <c r="D62" s="8" t="s">
        <v>6</v>
      </c>
      <c r="E62" s="8"/>
      <c r="F62" s="6">
        <f>SUM(F63)</f>
        <v>211.6</v>
      </c>
      <c r="G62" s="6">
        <f>SUM(G63)</f>
        <v>224.3</v>
      </c>
    </row>
    <row r="63" spans="1:7" ht="27">
      <c r="A63" s="7" t="s">
        <v>265</v>
      </c>
      <c r="B63" s="8" t="s">
        <v>31</v>
      </c>
      <c r="C63" s="8" t="s">
        <v>43</v>
      </c>
      <c r="D63" s="8" t="s">
        <v>6</v>
      </c>
      <c r="E63" s="8" t="s">
        <v>266</v>
      </c>
      <c r="F63" s="6">
        <v>211.6</v>
      </c>
      <c r="G63" s="6">
        <v>224.3</v>
      </c>
    </row>
    <row r="64" spans="1:7" ht="40.5">
      <c r="A64" s="7" t="s">
        <v>176</v>
      </c>
      <c r="B64" s="8" t="s">
        <v>31</v>
      </c>
      <c r="C64" s="8" t="s">
        <v>43</v>
      </c>
      <c r="D64" s="8" t="s">
        <v>7</v>
      </c>
      <c r="E64" s="8"/>
      <c r="F64" s="6">
        <f>SUM(F65)</f>
        <v>150</v>
      </c>
      <c r="G64" s="6">
        <f>SUM(G65)</f>
        <v>100</v>
      </c>
    </row>
    <row r="65" spans="1:7" ht="27">
      <c r="A65" s="7" t="s">
        <v>265</v>
      </c>
      <c r="B65" s="8" t="s">
        <v>31</v>
      </c>
      <c r="C65" s="8" t="s">
        <v>43</v>
      </c>
      <c r="D65" s="8" t="s">
        <v>7</v>
      </c>
      <c r="E65" s="8" t="s">
        <v>266</v>
      </c>
      <c r="F65" s="6">
        <v>150</v>
      </c>
      <c r="G65" s="6">
        <v>100</v>
      </c>
    </row>
    <row r="66" spans="1:7" ht="13.5">
      <c r="A66" s="7" t="s">
        <v>258</v>
      </c>
      <c r="B66" s="8" t="s">
        <v>31</v>
      </c>
      <c r="C66" s="8" t="s">
        <v>43</v>
      </c>
      <c r="D66" s="8" t="s">
        <v>8</v>
      </c>
      <c r="E66" s="8"/>
      <c r="F66" s="6">
        <f>SUM(F67)</f>
        <v>5.5</v>
      </c>
      <c r="G66" s="6">
        <f>SUM(G67)</f>
        <v>5.5</v>
      </c>
    </row>
    <row r="67" spans="1:7" ht="27">
      <c r="A67" s="7" t="s">
        <v>265</v>
      </c>
      <c r="B67" s="8" t="s">
        <v>31</v>
      </c>
      <c r="C67" s="8" t="s">
        <v>43</v>
      </c>
      <c r="D67" s="8" t="s">
        <v>8</v>
      </c>
      <c r="E67" s="8" t="s">
        <v>266</v>
      </c>
      <c r="F67" s="6">
        <v>5.5</v>
      </c>
      <c r="G67" s="6">
        <v>5.5</v>
      </c>
    </row>
    <row r="68" spans="1:7" ht="13.5" hidden="1">
      <c r="A68" s="1" t="s">
        <v>46</v>
      </c>
      <c r="B68" s="8"/>
      <c r="C68" s="8"/>
      <c r="D68" s="8"/>
      <c r="E68" s="8"/>
      <c r="F68" s="6"/>
      <c r="G68" s="6"/>
    </row>
    <row r="69" spans="1:7" ht="13.5" hidden="1">
      <c r="A69" s="1" t="s">
        <v>45</v>
      </c>
      <c r="B69" s="8" t="s">
        <v>55</v>
      </c>
      <c r="C69" s="8" t="s">
        <v>44</v>
      </c>
      <c r="D69" s="8" t="s">
        <v>53</v>
      </c>
      <c r="E69" s="8"/>
      <c r="F69" s="6"/>
      <c r="G69" s="6"/>
    </row>
    <row r="70" spans="1:7" ht="13.5" hidden="1">
      <c r="A70" s="1" t="s">
        <v>24</v>
      </c>
      <c r="B70" s="8"/>
      <c r="C70" s="8"/>
      <c r="D70" s="8"/>
      <c r="E70" s="8"/>
      <c r="F70" s="6"/>
      <c r="G70" s="6"/>
    </row>
    <row r="71" spans="1:7" ht="13.5" hidden="1">
      <c r="A71" s="1" t="s">
        <v>22</v>
      </c>
      <c r="B71" s="8" t="s">
        <v>55</v>
      </c>
      <c r="C71" s="8" t="s">
        <v>44</v>
      </c>
      <c r="D71" s="8" t="s">
        <v>53</v>
      </c>
      <c r="E71" s="8" t="s">
        <v>25</v>
      </c>
      <c r="F71" s="6"/>
      <c r="G71" s="6"/>
    </row>
    <row r="72" spans="1:7" ht="15" hidden="1">
      <c r="A72" s="11" t="s">
        <v>173</v>
      </c>
      <c r="B72" s="12" t="s">
        <v>55</v>
      </c>
      <c r="C72" s="12"/>
      <c r="D72" s="12"/>
      <c r="E72" s="12"/>
      <c r="F72" s="29"/>
      <c r="G72" s="29"/>
    </row>
    <row r="73" spans="1:7" ht="13.5" hidden="1">
      <c r="A73" s="1" t="s">
        <v>183</v>
      </c>
      <c r="B73" s="8" t="s">
        <v>55</v>
      </c>
      <c r="C73" s="8" t="s">
        <v>15</v>
      </c>
      <c r="D73" s="8"/>
      <c r="E73" s="8"/>
      <c r="F73" s="6"/>
      <c r="G73" s="6"/>
    </row>
    <row r="74" spans="1:7" ht="13.5" hidden="1">
      <c r="A74" s="1" t="s">
        <v>181</v>
      </c>
      <c r="B74" s="8" t="s">
        <v>55</v>
      </c>
      <c r="C74" s="8" t="s">
        <v>15</v>
      </c>
      <c r="D74" s="8" t="s">
        <v>9</v>
      </c>
      <c r="E74" s="8"/>
      <c r="F74" s="6"/>
      <c r="G74" s="6"/>
    </row>
    <row r="75" spans="1:7" ht="81" hidden="1">
      <c r="A75" s="7" t="s">
        <v>177</v>
      </c>
      <c r="B75" s="8" t="s">
        <v>55</v>
      </c>
      <c r="C75" s="8" t="s">
        <v>15</v>
      </c>
      <c r="D75" s="8" t="s">
        <v>178</v>
      </c>
      <c r="E75" s="8"/>
      <c r="F75" s="6"/>
      <c r="G75" s="6"/>
    </row>
    <row r="76" spans="1:7" ht="13.5" hidden="1">
      <c r="A76" s="1" t="s">
        <v>179</v>
      </c>
      <c r="B76" s="8" t="s">
        <v>55</v>
      </c>
      <c r="C76" s="8" t="s">
        <v>15</v>
      </c>
      <c r="D76" s="8" t="s">
        <v>178</v>
      </c>
      <c r="E76" s="8" t="s">
        <v>180</v>
      </c>
      <c r="F76" s="6"/>
      <c r="G76" s="6"/>
    </row>
    <row r="77" spans="1:7" s="11" customFormat="1" ht="15">
      <c r="A77" s="11" t="s">
        <v>173</v>
      </c>
      <c r="B77" s="12" t="s">
        <v>55</v>
      </c>
      <c r="C77" s="12"/>
      <c r="D77" s="12"/>
      <c r="E77" s="12"/>
      <c r="F77" s="14">
        <f>SUM(F84+F81)</f>
        <v>2168.6000000000004</v>
      </c>
      <c r="G77" s="14">
        <f>SUM(G84+G81)</f>
        <v>2232.2000000000003</v>
      </c>
    </row>
    <row r="78" spans="1:7" ht="13.5">
      <c r="A78" s="1" t="s">
        <v>183</v>
      </c>
      <c r="B78" s="8" t="s">
        <v>55</v>
      </c>
      <c r="C78" s="8" t="s">
        <v>15</v>
      </c>
      <c r="D78" s="8"/>
      <c r="E78" s="8"/>
      <c r="F78" s="6">
        <f>SUM(F84+F81)</f>
        <v>2168.6000000000004</v>
      </c>
      <c r="G78" s="6">
        <f>SUM(G84+G81)</f>
        <v>2232.2000000000003</v>
      </c>
    </row>
    <row r="79" spans="1:7" ht="27">
      <c r="A79" s="7" t="s">
        <v>293</v>
      </c>
      <c r="B79" s="8" t="s">
        <v>55</v>
      </c>
      <c r="C79" s="8" t="s">
        <v>15</v>
      </c>
      <c r="D79" s="8" t="s">
        <v>294</v>
      </c>
      <c r="E79" s="8"/>
      <c r="F79" s="6">
        <f>F81</f>
        <v>15.8</v>
      </c>
      <c r="G79" s="6">
        <f>G81</f>
        <v>15.8</v>
      </c>
    </row>
    <row r="80" spans="1:7" ht="27">
      <c r="A80" s="7" t="s">
        <v>159</v>
      </c>
      <c r="B80" s="8" t="s">
        <v>55</v>
      </c>
      <c r="C80" s="8" t="s">
        <v>15</v>
      </c>
      <c r="D80" s="8" t="s">
        <v>285</v>
      </c>
      <c r="E80" s="8"/>
      <c r="F80" s="6">
        <f>F81</f>
        <v>15.8</v>
      </c>
      <c r="G80" s="6">
        <f>G81</f>
        <v>15.8</v>
      </c>
    </row>
    <row r="81" spans="1:7" ht="13.5">
      <c r="A81" s="7" t="s">
        <v>271</v>
      </c>
      <c r="B81" s="8" t="s">
        <v>55</v>
      </c>
      <c r="C81" s="8" t="s">
        <v>15</v>
      </c>
      <c r="D81" s="8" t="s">
        <v>285</v>
      </c>
      <c r="E81" s="8" t="s">
        <v>272</v>
      </c>
      <c r="F81" s="6">
        <v>15.8</v>
      </c>
      <c r="G81" s="6">
        <v>15.8</v>
      </c>
    </row>
    <row r="82" spans="1:7" ht="13.5">
      <c r="A82" s="1" t="s">
        <v>181</v>
      </c>
      <c r="B82" s="8" t="s">
        <v>55</v>
      </c>
      <c r="C82" s="8" t="s">
        <v>15</v>
      </c>
      <c r="D82" s="8" t="s">
        <v>9</v>
      </c>
      <c r="E82" s="8"/>
      <c r="F82" s="6">
        <f>SUM(F84)</f>
        <v>2152.8</v>
      </c>
      <c r="G82" s="6">
        <f>SUM(G84)</f>
        <v>2216.4</v>
      </c>
    </row>
    <row r="83" spans="1:7" ht="75" customHeight="1">
      <c r="A83" s="7" t="s">
        <v>261</v>
      </c>
      <c r="B83" s="8" t="s">
        <v>55</v>
      </c>
      <c r="C83" s="8" t="s">
        <v>15</v>
      </c>
      <c r="D83" s="8" t="s">
        <v>178</v>
      </c>
      <c r="E83" s="8"/>
      <c r="F83" s="6">
        <f>SUM(F84)</f>
        <v>2152.8</v>
      </c>
      <c r="G83" s="6">
        <f>SUM(G84)</f>
        <v>2216.4</v>
      </c>
    </row>
    <row r="84" spans="1:7" ht="13.5">
      <c r="A84" s="1" t="s">
        <v>179</v>
      </c>
      <c r="B84" s="8" t="s">
        <v>55</v>
      </c>
      <c r="C84" s="8" t="s">
        <v>15</v>
      </c>
      <c r="D84" s="8" t="s">
        <v>178</v>
      </c>
      <c r="E84" s="8" t="s">
        <v>29</v>
      </c>
      <c r="F84" s="6">
        <v>2152.8</v>
      </c>
      <c r="G84" s="6">
        <v>2216.4</v>
      </c>
    </row>
    <row r="85" spans="1:7" ht="15">
      <c r="A85" s="11" t="s">
        <v>70</v>
      </c>
      <c r="B85" s="12" t="s">
        <v>73</v>
      </c>
      <c r="C85" s="12"/>
      <c r="D85" s="12"/>
      <c r="E85" s="12"/>
      <c r="F85" s="6">
        <f>SUM(F87)</f>
        <v>8</v>
      </c>
      <c r="G85" s="6">
        <f>SUM(G87)</f>
        <v>8</v>
      </c>
    </row>
    <row r="86" spans="1:7" ht="13.5">
      <c r="A86" s="1" t="s">
        <v>163</v>
      </c>
      <c r="B86" s="8" t="s">
        <v>73</v>
      </c>
      <c r="C86" s="8" t="s">
        <v>40</v>
      </c>
      <c r="D86" s="8"/>
      <c r="E86" s="8"/>
      <c r="F86" s="6">
        <f>F89</f>
        <v>8</v>
      </c>
      <c r="G86" s="6">
        <f>G89</f>
        <v>8</v>
      </c>
    </row>
    <row r="87" spans="1:7" ht="27">
      <c r="A87" s="7" t="s">
        <v>182</v>
      </c>
      <c r="B87" s="8" t="s">
        <v>73</v>
      </c>
      <c r="C87" s="8" t="s">
        <v>40</v>
      </c>
      <c r="D87" s="8" t="s">
        <v>71</v>
      </c>
      <c r="E87" s="8"/>
      <c r="F87" s="6">
        <f>F89</f>
        <v>8</v>
      </c>
      <c r="G87" s="6">
        <f>G89</f>
        <v>8</v>
      </c>
    </row>
    <row r="88" spans="1:7" ht="27">
      <c r="A88" s="7" t="s">
        <v>164</v>
      </c>
      <c r="B88" s="8" t="s">
        <v>73</v>
      </c>
      <c r="C88" s="8" t="s">
        <v>40</v>
      </c>
      <c r="D88" s="8" t="s">
        <v>72</v>
      </c>
      <c r="E88" s="8"/>
      <c r="F88" s="6">
        <f>F89</f>
        <v>8</v>
      </c>
      <c r="G88" s="6">
        <f>G89</f>
        <v>8</v>
      </c>
    </row>
    <row r="89" spans="1:7" ht="27">
      <c r="A89" s="7" t="s">
        <v>265</v>
      </c>
      <c r="B89" s="8" t="s">
        <v>73</v>
      </c>
      <c r="C89" s="8" t="s">
        <v>40</v>
      </c>
      <c r="D89" s="8" t="s">
        <v>72</v>
      </c>
      <c r="E89" s="8" t="s">
        <v>266</v>
      </c>
      <c r="F89" s="6">
        <v>8</v>
      </c>
      <c r="G89" s="6">
        <v>8</v>
      </c>
    </row>
    <row r="90" spans="1:7" s="11" customFormat="1" ht="15">
      <c r="A90" s="11" t="s">
        <v>186</v>
      </c>
      <c r="B90" s="12" t="s">
        <v>187</v>
      </c>
      <c r="C90" s="12"/>
      <c r="D90" s="12"/>
      <c r="E90" s="12"/>
      <c r="F90" s="14">
        <f>SUM(F93)</f>
        <v>90</v>
      </c>
      <c r="G90" s="14">
        <f>SUM(G93)</f>
        <v>185</v>
      </c>
    </row>
    <row r="91" spans="1:7" ht="13.5">
      <c r="A91" s="1" t="s">
        <v>186</v>
      </c>
      <c r="B91" s="8" t="s">
        <v>187</v>
      </c>
      <c r="C91" s="8" t="s">
        <v>187</v>
      </c>
      <c r="D91" s="8"/>
      <c r="E91" s="8"/>
      <c r="F91" s="6">
        <f>SUM(F93)</f>
        <v>90</v>
      </c>
      <c r="G91" s="6">
        <f>SUM(G93)</f>
        <v>185</v>
      </c>
    </row>
    <row r="92" spans="1:7" ht="13.5">
      <c r="A92" s="1" t="s">
        <v>186</v>
      </c>
      <c r="B92" s="8" t="s">
        <v>187</v>
      </c>
      <c r="C92" s="8" t="s">
        <v>187</v>
      </c>
      <c r="D92" s="8" t="s">
        <v>188</v>
      </c>
      <c r="E92" s="8"/>
      <c r="F92" s="6">
        <f>SUM(F93)</f>
        <v>90</v>
      </c>
      <c r="G92" s="6">
        <f>SUM(G93)</f>
        <v>185</v>
      </c>
    </row>
    <row r="93" spans="1:7" ht="13.5">
      <c r="A93" s="1" t="s">
        <v>186</v>
      </c>
      <c r="B93" s="8" t="s">
        <v>187</v>
      </c>
      <c r="C93" s="8" t="s">
        <v>187</v>
      </c>
      <c r="D93" s="8" t="s">
        <v>188</v>
      </c>
      <c r="E93" s="8" t="s">
        <v>372</v>
      </c>
      <c r="F93" s="6">
        <v>90</v>
      </c>
      <c r="G93" s="6">
        <v>185</v>
      </c>
    </row>
    <row r="94" spans="1:7" ht="21" customHeight="1">
      <c r="A94" s="36" t="s">
        <v>93</v>
      </c>
      <c r="B94" s="36"/>
      <c r="C94" s="36"/>
      <c r="D94" s="36"/>
      <c r="E94" s="36"/>
      <c r="F94" s="37">
        <f>SUM(F90+F77+F59+F45+F9+F51+F85)</f>
        <v>3658.8</v>
      </c>
      <c r="G94" s="37">
        <f>SUM(G90+G77+G59+G45+G9+G51+G85)</f>
        <v>3775.2000000000003</v>
      </c>
    </row>
    <row r="95" ht="13.5">
      <c r="F95" s="6"/>
    </row>
    <row r="96" ht="13.5">
      <c r="F96" s="6"/>
    </row>
    <row r="97" ht="13.5">
      <c r="F97" s="6"/>
    </row>
    <row r="98" ht="13.5">
      <c r="F98" s="6"/>
    </row>
    <row r="99" spans="6:7" ht="13.5">
      <c r="F99" s="6"/>
      <c r="G99" s="6"/>
    </row>
    <row r="100" ht="13.5">
      <c r="F100" s="6"/>
    </row>
    <row r="101" ht="13.5">
      <c r="F101" s="6"/>
    </row>
    <row r="102" ht="13.5">
      <c r="F102" s="6"/>
    </row>
    <row r="103" ht="13.5">
      <c r="F103" s="6"/>
    </row>
    <row r="104" ht="13.5">
      <c r="F104" s="6"/>
    </row>
    <row r="105" ht="13.5">
      <c r="F105" s="6"/>
    </row>
    <row r="106" ht="13.5">
      <c r="F106" s="6"/>
    </row>
    <row r="107" ht="13.5">
      <c r="F107" s="6"/>
    </row>
    <row r="108" ht="13.5">
      <c r="F108" s="6"/>
    </row>
    <row r="109" ht="13.5">
      <c r="F109" s="6"/>
    </row>
    <row r="110" ht="13.5">
      <c r="F110" s="6"/>
    </row>
    <row r="111" ht="13.5">
      <c r="F111" s="6"/>
    </row>
    <row r="112" ht="13.5">
      <c r="F112" s="6"/>
    </row>
    <row r="113" ht="13.5">
      <c r="F113" s="6"/>
    </row>
    <row r="114" ht="13.5">
      <c r="F114" s="6"/>
    </row>
    <row r="115" ht="13.5">
      <c r="F115" s="6"/>
    </row>
    <row r="116" ht="13.5">
      <c r="F116" s="6"/>
    </row>
    <row r="117" ht="13.5">
      <c r="F117" s="6"/>
    </row>
    <row r="118" ht="13.5">
      <c r="F118" s="6"/>
    </row>
    <row r="119" ht="13.5">
      <c r="F119" s="6"/>
    </row>
    <row r="120" ht="13.5">
      <c r="F120" s="6"/>
    </row>
    <row r="121" ht="13.5">
      <c r="F121" s="6"/>
    </row>
    <row r="122" ht="13.5">
      <c r="F122" s="6"/>
    </row>
    <row r="123" ht="13.5">
      <c r="F123" s="6"/>
    </row>
  </sheetData>
  <sheetProtection/>
  <mergeCells count="5">
    <mergeCell ref="D1:F1"/>
    <mergeCell ref="A4:F4"/>
    <mergeCell ref="F5:G5"/>
    <mergeCell ref="A2:F2"/>
    <mergeCell ref="A3:F3"/>
  </mergeCells>
  <printOptions/>
  <pageMargins left="0.75" right="0.75" top="0.49" bottom="0.48" header="0.5" footer="0.5"/>
  <pageSetup fitToHeight="5" fitToWidth="1"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4"/>
  <sheetViews>
    <sheetView zoomScalePageLayoutView="0" workbookViewId="0" topLeftCell="A46">
      <selection activeCell="G53" sqref="G53"/>
    </sheetView>
  </sheetViews>
  <sheetFormatPr defaultColWidth="9.00390625" defaultRowHeight="12.75"/>
  <cols>
    <col min="1" max="1" width="40.25390625" style="1" customWidth="1"/>
    <col min="2" max="2" width="9.125" style="1" customWidth="1"/>
    <col min="3" max="3" width="11.375" style="1" customWidth="1"/>
    <col min="4" max="4" width="11.625" style="1" customWidth="1"/>
    <col min="5" max="5" width="11.25390625" style="1" customWidth="1"/>
    <col min="6" max="6" width="9.125" style="1" customWidth="1"/>
    <col min="7" max="7" width="13.00390625" style="1" customWidth="1"/>
    <col min="8" max="16384" width="9.125" style="1" customWidth="1"/>
  </cols>
  <sheetData>
    <row r="1" spans="4:7" ht="13.5">
      <c r="D1" s="111" t="s">
        <v>221</v>
      </c>
      <c r="E1" s="111"/>
      <c r="F1" s="111"/>
      <c r="G1" s="111"/>
    </row>
    <row r="2" spans="3:7" ht="13.5">
      <c r="C2" s="111" t="s">
        <v>189</v>
      </c>
      <c r="D2" s="111"/>
      <c r="E2" s="111"/>
      <c r="F2" s="111"/>
      <c r="G2" s="111"/>
    </row>
    <row r="3" spans="3:7" ht="13.5">
      <c r="C3" s="111" t="s">
        <v>343</v>
      </c>
      <c r="D3" s="111"/>
      <c r="E3" s="111"/>
      <c r="F3" s="111"/>
      <c r="G3" s="111"/>
    </row>
    <row r="4" spans="3:7" ht="13.5">
      <c r="C4" s="111" t="s">
        <v>39</v>
      </c>
      <c r="D4" s="111"/>
      <c r="E4" s="111"/>
      <c r="F4" s="111"/>
      <c r="G4" s="111"/>
    </row>
    <row r="5" spans="3:7" ht="13.5">
      <c r="C5" s="111" t="s">
        <v>346</v>
      </c>
      <c r="D5" s="111"/>
      <c r="E5" s="111"/>
      <c r="F5" s="111"/>
      <c r="G5" s="111"/>
    </row>
    <row r="6" spans="3:7" ht="13.5">
      <c r="C6" s="111" t="s">
        <v>39</v>
      </c>
      <c r="D6" s="111"/>
      <c r="E6" s="111"/>
      <c r="F6" s="111"/>
      <c r="G6" s="111"/>
    </row>
    <row r="7" spans="3:7" ht="13.5">
      <c r="C7" s="111" t="s">
        <v>296</v>
      </c>
      <c r="D7" s="111"/>
      <c r="E7" s="111"/>
      <c r="F7" s="111"/>
      <c r="G7" s="111"/>
    </row>
    <row r="8" spans="3:7" ht="13.5">
      <c r="C8" s="18"/>
      <c r="D8" s="18"/>
      <c r="E8" s="18"/>
      <c r="F8" s="18"/>
      <c r="G8" s="18"/>
    </row>
    <row r="9" spans="1:7" ht="15">
      <c r="A9" s="17"/>
      <c r="B9" s="17"/>
      <c r="C9" s="19"/>
      <c r="D9" s="19"/>
      <c r="E9" s="19"/>
      <c r="F9" s="161" t="s">
        <v>185</v>
      </c>
      <c r="G9" s="161"/>
    </row>
    <row r="10" spans="1:7" ht="15">
      <c r="A10" s="155" t="s">
        <v>190</v>
      </c>
      <c r="B10" s="155"/>
      <c r="C10" s="155"/>
      <c r="D10" s="155"/>
      <c r="E10" s="155"/>
      <c r="F10" s="155"/>
      <c r="G10" s="155"/>
    </row>
    <row r="11" spans="1:7" ht="15">
      <c r="A11" s="155" t="s">
        <v>365</v>
      </c>
      <c r="B11" s="155"/>
      <c r="C11" s="155"/>
      <c r="D11" s="155"/>
      <c r="E11" s="155"/>
      <c r="F11" s="155"/>
      <c r="G11" s="155"/>
    </row>
    <row r="12" spans="1:7" ht="15">
      <c r="A12" s="155" t="s">
        <v>301</v>
      </c>
      <c r="B12" s="155"/>
      <c r="C12" s="155"/>
      <c r="D12" s="155"/>
      <c r="E12" s="155"/>
      <c r="F12" s="155"/>
      <c r="G12" s="155"/>
    </row>
    <row r="13" spans="1:7" ht="16.5">
      <c r="A13" s="20"/>
      <c r="B13" s="20"/>
      <c r="C13" s="20"/>
      <c r="D13" s="20"/>
      <c r="E13" s="20"/>
      <c r="F13" s="20"/>
      <c r="G13" s="20"/>
    </row>
    <row r="14" spans="1:7" ht="13.5">
      <c r="A14" s="2"/>
      <c r="B14" s="2"/>
      <c r="C14" s="2"/>
      <c r="D14" s="2"/>
      <c r="E14" s="2"/>
      <c r="F14" s="2"/>
      <c r="G14" s="2" t="s">
        <v>78</v>
      </c>
    </row>
    <row r="15" spans="1:7" ht="13.5">
      <c r="A15" s="2"/>
      <c r="B15" s="2"/>
      <c r="C15" s="2"/>
      <c r="D15" s="2"/>
      <c r="E15" s="2"/>
      <c r="F15" s="2"/>
      <c r="G15" s="2"/>
    </row>
    <row r="16" spans="1:7" ht="15">
      <c r="A16" s="23" t="s">
        <v>10</v>
      </c>
      <c r="B16" s="23" t="s">
        <v>191</v>
      </c>
      <c r="C16" s="23" t="s">
        <v>16</v>
      </c>
      <c r="D16" s="23" t="s">
        <v>11</v>
      </c>
      <c r="E16" s="23" t="s">
        <v>12</v>
      </c>
      <c r="F16" s="23" t="s">
        <v>192</v>
      </c>
      <c r="G16" s="23" t="s">
        <v>77</v>
      </c>
    </row>
    <row r="17" spans="1:7" ht="15">
      <c r="A17" s="24"/>
      <c r="B17" s="24"/>
      <c r="C17" s="24"/>
      <c r="D17" s="24"/>
      <c r="E17" s="24"/>
      <c r="F17" s="24"/>
      <c r="G17" s="24"/>
    </row>
    <row r="18" spans="1:7" s="11" customFormat="1" ht="15">
      <c r="A18" s="3" t="s">
        <v>366</v>
      </c>
      <c r="B18" s="22">
        <v>880</v>
      </c>
      <c r="C18" s="3"/>
      <c r="D18" s="3"/>
      <c r="E18" s="3"/>
      <c r="F18" s="3"/>
      <c r="G18" s="22">
        <f>SUM(G19)</f>
        <v>352.2</v>
      </c>
    </row>
    <row r="19" spans="1:7" s="11" customFormat="1" ht="15">
      <c r="A19" s="11" t="s">
        <v>14</v>
      </c>
      <c r="B19" s="15">
        <v>880</v>
      </c>
      <c r="C19" s="16" t="s">
        <v>15</v>
      </c>
      <c r="D19" s="5"/>
      <c r="E19" s="5"/>
      <c r="F19" s="5"/>
      <c r="G19" s="15">
        <f>SUM(G23)</f>
        <v>352.2</v>
      </c>
    </row>
    <row r="20" spans="1:7" ht="46.5" customHeight="1">
      <c r="A20" s="7" t="s">
        <v>175</v>
      </c>
      <c r="B20" s="2">
        <v>880</v>
      </c>
      <c r="C20" s="8" t="s">
        <v>15</v>
      </c>
      <c r="D20" s="8" t="s">
        <v>40</v>
      </c>
      <c r="E20" s="9"/>
      <c r="F20" s="9"/>
      <c r="G20" s="2">
        <f>SUM(G23)</f>
        <v>352.2</v>
      </c>
    </row>
    <row r="21" spans="1:7" ht="24" customHeight="1">
      <c r="A21" s="7" t="s">
        <v>154</v>
      </c>
      <c r="B21" s="2">
        <v>880</v>
      </c>
      <c r="C21" s="8" t="s">
        <v>15</v>
      </c>
      <c r="D21" s="8" t="s">
        <v>40</v>
      </c>
      <c r="E21" s="8" t="s">
        <v>38</v>
      </c>
      <c r="F21" s="9"/>
      <c r="G21" s="2">
        <f>SUM(G23)</f>
        <v>352.2</v>
      </c>
    </row>
    <row r="22" spans="1:7" ht="13.5">
      <c r="A22" s="1" t="s">
        <v>41</v>
      </c>
      <c r="B22" s="2">
        <v>880</v>
      </c>
      <c r="C22" s="8" t="s">
        <v>15</v>
      </c>
      <c r="D22" s="8" t="s">
        <v>40</v>
      </c>
      <c r="E22" s="8" t="s">
        <v>42</v>
      </c>
      <c r="F22" s="9"/>
      <c r="G22" s="2">
        <f>SUM(G23)</f>
        <v>352.2</v>
      </c>
    </row>
    <row r="23" spans="1:7" ht="92.25" customHeight="1">
      <c r="A23" s="7" t="s">
        <v>263</v>
      </c>
      <c r="B23" s="2">
        <v>880</v>
      </c>
      <c r="C23" s="8" t="s">
        <v>15</v>
      </c>
      <c r="D23" s="8" t="s">
        <v>40</v>
      </c>
      <c r="E23" s="8" t="s">
        <v>42</v>
      </c>
      <c r="F23" s="8" t="s">
        <v>264</v>
      </c>
      <c r="G23" s="2">
        <v>352.2</v>
      </c>
    </row>
    <row r="24" spans="1:7" s="11" customFormat="1" ht="27" customHeight="1">
      <c r="A24" s="10" t="s">
        <v>367</v>
      </c>
      <c r="B24" s="15">
        <v>881</v>
      </c>
      <c r="C24" s="12"/>
      <c r="D24" s="12"/>
      <c r="E24" s="12"/>
      <c r="F24" s="12"/>
      <c r="G24" s="14">
        <f>SUM(G25+G49+G60+G68+G77+G85)</f>
        <v>3201.7000000000003</v>
      </c>
    </row>
    <row r="25" spans="1:7" s="11" customFormat="1" ht="14.25" customHeight="1">
      <c r="A25" s="11" t="s">
        <v>14</v>
      </c>
      <c r="B25" s="15">
        <v>881</v>
      </c>
      <c r="C25" s="16" t="s">
        <v>15</v>
      </c>
      <c r="D25" s="12"/>
      <c r="E25" s="12"/>
      <c r="F25" s="12"/>
      <c r="G25" s="14">
        <f>SUM(G28+G36+G35)</f>
        <v>597.4</v>
      </c>
    </row>
    <row r="26" spans="1:7" ht="54" customHeight="1">
      <c r="A26" s="7" t="s">
        <v>156</v>
      </c>
      <c r="B26" s="2">
        <v>881</v>
      </c>
      <c r="C26" s="8" t="s">
        <v>15</v>
      </c>
      <c r="D26" s="8" t="s">
        <v>17</v>
      </c>
      <c r="G26" s="2">
        <f>SUM(G28)</f>
        <v>324.9</v>
      </c>
    </row>
    <row r="27" spans="1:7" ht="41.25" customHeight="1">
      <c r="A27" s="7" t="s">
        <v>154</v>
      </c>
      <c r="B27" s="2">
        <v>881</v>
      </c>
      <c r="C27" s="8" t="s">
        <v>15</v>
      </c>
      <c r="D27" s="8" t="s">
        <v>17</v>
      </c>
      <c r="E27" s="8" t="s">
        <v>38</v>
      </c>
      <c r="G27" s="2">
        <f>SUM(G29+G30+G31)</f>
        <v>324.9</v>
      </c>
    </row>
    <row r="28" spans="1:7" ht="13.5">
      <c r="A28" s="1" t="s">
        <v>21</v>
      </c>
      <c r="B28" s="2">
        <v>881</v>
      </c>
      <c r="C28" s="8" t="s">
        <v>15</v>
      </c>
      <c r="D28" s="8" t="s">
        <v>17</v>
      </c>
      <c r="E28" s="8" t="s">
        <v>26</v>
      </c>
      <c r="F28" s="9"/>
      <c r="G28" s="2">
        <f>SUM(G29+G30+G31)</f>
        <v>324.9</v>
      </c>
    </row>
    <row r="29" spans="1:7" ht="66.75" customHeight="1">
      <c r="A29" s="7" t="s">
        <v>263</v>
      </c>
      <c r="B29" s="2">
        <v>881</v>
      </c>
      <c r="C29" s="8" t="s">
        <v>15</v>
      </c>
      <c r="D29" s="8" t="s">
        <v>17</v>
      </c>
      <c r="E29" s="8" t="s">
        <v>26</v>
      </c>
      <c r="F29" s="2">
        <v>100</v>
      </c>
      <c r="G29" s="6">
        <v>200</v>
      </c>
    </row>
    <row r="30" spans="1:7" ht="27">
      <c r="A30" s="7" t="s">
        <v>265</v>
      </c>
      <c r="B30" s="2">
        <v>881</v>
      </c>
      <c r="C30" s="8" t="s">
        <v>15</v>
      </c>
      <c r="D30" s="8" t="s">
        <v>17</v>
      </c>
      <c r="E30" s="8" t="s">
        <v>26</v>
      </c>
      <c r="F30" s="2">
        <v>200</v>
      </c>
      <c r="G30" s="2">
        <v>123.9</v>
      </c>
    </row>
    <row r="31" spans="1:7" ht="13.5">
      <c r="A31" s="7" t="s">
        <v>271</v>
      </c>
      <c r="B31" s="2">
        <v>881</v>
      </c>
      <c r="C31" s="8" t="s">
        <v>15</v>
      </c>
      <c r="D31" s="8" t="s">
        <v>17</v>
      </c>
      <c r="E31" s="8" t="s">
        <v>26</v>
      </c>
      <c r="F31" s="2">
        <v>800</v>
      </c>
      <c r="G31" s="2">
        <v>1</v>
      </c>
    </row>
    <row r="32" spans="1:7" ht="13.5">
      <c r="A32" s="7" t="s">
        <v>286</v>
      </c>
      <c r="B32" s="2">
        <v>881</v>
      </c>
      <c r="C32" s="8" t="s">
        <v>15</v>
      </c>
      <c r="D32" s="8" t="s">
        <v>73</v>
      </c>
      <c r="E32" s="8"/>
      <c r="F32" s="8"/>
      <c r="G32" s="2">
        <f>G35</f>
        <v>50</v>
      </c>
    </row>
    <row r="33" spans="1:7" ht="13.5">
      <c r="A33" s="7" t="s">
        <v>286</v>
      </c>
      <c r="B33" s="2">
        <v>881</v>
      </c>
      <c r="C33" s="8" t="s">
        <v>15</v>
      </c>
      <c r="D33" s="8" t="s">
        <v>73</v>
      </c>
      <c r="E33" s="8" t="s">
        <v>287</v>
      </c>
      <c r="F33" s="8"/>
      <c r="G33" s="2">
        <f>G35</f>
        <v>50</v>
      </c>
    </row>
    <row r="34" spans="1:7" ht="13.5">
      <c r="A34" s="7" t="s">
        <v>289</v>
      </c>
      <c r="B34" s="2">
        <v>881</v>
      </c>
      <c r="C34" s="8" t="s">
        <v>73</v>
      </c>
      <c r="D34" s="8" t="s">
        <v>73</v>
      </c>
      <c r="E34" s="8" t="s">
        <v>288</v>
      </c>
      <c r="F34" s="8"/>
      <c r="G34" s="2">
        <f>G35</f>
        <v>50</v>
      </c>
    </row>
    <row r="35" spans="1:7" ht="13.5">
      <c r="A35" s="7" t="s">
        <v>271</v>
      </c>
      <c r="B35" s="2">
        <v>881</v>
      </c>
      <c r="C35" s="8" t="s">
        <v>15</v>
      </c>
      <c r="D35" s="8" t="s">
        <v>73</v>
      </c>
      <c r="E35" s="8" t="s">
        <v>288</v>
      </c>
      <c r="F35" s="8" t="s">
        <v>272</v>
      </c>
      <c r="G35" s="2">
        <v>50</v>
      </c>
    </row>
    <row r="36" spans="1:7" ht="13.5">
      <c r="A36" s="1" t="s">
        <v>157</v>
      </c>
      <c r="B36" s="2">
        <v>881</v>
      </c>
      <c r="C36" s="8" t="s">
        <v>15</v>
      </c>
      <c r="D36" s="8" t="s">
        <v>158</v>
      </c>
      <c r="G36" s="2">
        <f>SUM(G39+G43)</f>
        <v>222.5</v>
      </c>
    </row>
    <row r="37" spans="1:7" ht="35.25" customHeight="1">
      <c r="A37" s="7" t="s">
        <v>154</v>
      </c>
      <c r="B37" s="2">
        <v>881</v>
      </c>
      <c r="C37" s="8" t="s">
        <v>15</v>
      </c>
      <c r="D37" s="8" t="s">
        <v>158</v>
      </c>
      <c r="E37" s="2" t="s">
        <v>368</v>
      </c>
      <c r="G37" s="2">
        <f>SUM(G39)</f>
        <v>3.7</v>
      </c>
    </row>
    <row r="38" spans="1:7" ht="31.5" customHeight="1">
      <c r="A38" s="7" t="s">
        <v>161</v>
      </c>
      <c r="B38" s="2">
        <v>881</v>
      </c>
      <c r="C38" s="8" t="s">
        <v>15</v>
      </c>
      <c r="D38" s="8" t="s">
        <v>158</v>
      </c>
      <c r="E38" s="2" t="s">
        <v>368</v>
      </c>
      <c r="F38" s="9"/>
      <c r="G38" s="2">
        <f>SUM(G39)</f>
        <v>3.7</v>
      </c>
    </row>
    <row r="39" spans="1:7" ht="30" customHeight="1">
      <c r="A39" s="7" t="s">
        <v>265</v>
      </c>
      <c r="B39" s="2">
        <v>881</v>
      </c>
      <c r="C39" s="8" t="s">
        <v>15</v>
      </c>
      <c r="D39" s="8" t="s">
        <v>158</v>
      </c>
      <c r="E39" s="2" t="s">
        <v>368</v>
      </c>
      <c r="F39" s="8" t="s">
        <v>266</v>
      </c>
      <c r="G39" s="2">
        <v>3.7</v>
      </c>
    </row>
    <row r="40" spans="1:7" ht="52.5" customHeight="1" hidden="1">
      <c r="A40" s="7" t="s">
        <v>273</v>
      </c>
      <c r="B40" s="2">
        <v>881</v>
      </c>
      <c r="C40" s="8" t="s">
        <v>15</v>
      </c>
      <c r="D40" s="8" t="s">
        <v>158</v>
      </c>
      <c r="E40" s="8" t="s">
        <v>274</v>
      </c>
      <c r="F40" s="2"/>
      <c r="G40" s="2"/>
    </row>
    <row r="41" spans="1:7" ht="30" customHeight="1" hidden="1">
      <c r="A41" s="7" t="s">
        <v>275</v>
      </c>
      <c r="B41" s="2">
        <v>881</v>
      </c>
      <c r="C41" s="8" t="s">
        <v>15</v>
      </c>
      <c r="D41" s="8" t="s">
        <v>158</v>
      </c>
      <c r="E41" s="8" t="s">
        <v>276</v>
      </c>
      <c r="F41" s="2"/>
      <c r="G41" s="2"/>
    </row>
    <row r="42" spans="1:7" ht="122.25" customHeight="1" hidden="1">
      <c r="A42" s="7" t="s">
        <v>263</v>
      </c>
      <c r="B42" s="2">
        <v>881</v>
      </c>
      <c r="C42" s="8" t="s">
        <v>15</v>
      </c>
      <c r="D42" s="8" t="s">
        <v>158</v>
      </c>
      <c r="E42" s="8" t="s">
        <v>276</v>
      </c>
      <c r="F42" s="2">
        <v>100</v>
      </c>
      <c r="G42" s="2"/>
    </row>
    <row r="43" spans="1:7" ht="34.5" customHeight="1">
      <c r="A43" s="7" t="s">
        <v>154</v>
      </c>
      <c r="B43" s="2">
        <v>881</v>
      </c>
      <c r="C43" s="8" t="s">
        <v>15</v>
      </c>
      <c r="D43" s="8" t="s">
        <v>158</v>
      </c>
      <c r="E43" s="8" t="s">
        <v>38</v>
      </c>
      <c r="G43" s="2">
        <f>SUM(G45+G46)</f>
        <v>218.8</v>
      </c>
    </row>
    <row r="44" spans="1:7" ht="34.5" customHeight="1">
      <c r="A44" s="7" t="s">
        <v>269</v>
      </c>
      <c r="B44" s="2">
        <v>881</v>
      </c>
      <c r="C44" s="8" t="s">
        <v>15</v>
      </c>
      <c r="D44" s="8" t="s">
        <v>158</v>
      </c>
      <c r="E44" s="8" t="s">
        <v>297</v>
      </c>
      <c r="G44" s="2">
        <f>G45</f>
        <v>2</v>
      </c>
    </row>
    <row r="45" spans="1:7" ht="34.5" customHeight="1">
      <c r="A45" s="7" t="s">
        <v>271</v>
      </c>
      <c r="B45" s="2">
        <v>881</v>
      </c>
      <c r="C45" s="8" t="s">
        <v>15</v>
      </c>
      <c r="D45" s="8" t="s">
        <v>158</v>
      </c>
      <c r="E45" s="8" t="s">
        <v>297</v>
      </c>
      <c r="F45" s="2">
        <v>800</v>
      </c>
      <c r="G45" s="2">
        <v>2</v>
      </c>
    </row>
    <row r="46" spans="1:7" ht="35.25" customHeight="1">
      <c r="A46" s="7" t="s">
        <v>159</v>
      </c>
      <c r="B46" s="2">
        <v>881</v>
      </c>
      <c r="C46" s="8" t="s">
        <v>15</v>
      </c>
      <c r="D46" s="8" t="s">
        <v>158</v>
      </c>
      <c r="E46" s="8" t="s">
        <v>160</v>
      </c>
      <c r="F46" s="9"/>
      <c r="G46" s="2">
        <f>SUM(G47+G48)</f>
        <v>216.8</v>
      </c>
    </row>
    <row r="47" spans="1:7" ht="25.5" customHeight="1">
      <c r="A47" s="7" t="s">
        <v>263</v>
      </c>
      <c r="B47" s="2">
        <v>881</v>
      </c>
      <c r="C47" s="8" t="s">
        <v>15</v>
      </c>
      <c r="D47" s="8" t="s">
        <v>158</v>
      </c>
      <c r="E47" s="8" t="s">
        <v>160</v>
      </c>
      <c r="F47" s="2">
        <v>100</v>
      </c>
      <c r="G47" s="2">
        <v>201.4</v>
      </c>
    </row>
    <row r="48" spans="1:7" ht="25.5" customHeight="1">
      <c r="A48" s="7" t="s">
        <v>265</v>
      </c>
      <c r="B48" s="2">
        <v>881</v>
      </c>
      <c r="C48" s="8" t="s">
        <v>15</v>
      </c>
      <c r="D48" s="8" t="s">
        <v>158</v>
      </c>
      <c r="E48" s="8" t="s">
        <v>160</v>
      </c>
      <c r="F48" s="2">
        <v>200</v>
      </c>
      <c r="G48" s="2">
        <v>15.4</v>
      </c>
    </row>
    <row r="49" spans="1:7" s="11" customFormat="1" ht="15">
      <c r="A49" s="11" t="s">
        <v>2</v>
      </c>
      <c r="B49" s="15">
        <v>881</v>
      </c>
      <c r="C49" s="12" t="s">
        <v>40</v>
      </c>
      <c r="D49" s="12"/>
      <c r="E49" s="12"/>
      <c r="F49" s="12"/>
      <c r="G49" s="14">
        <f>SUM(G50)</f>
        <v>71.5</v>
      </c>
    </row>
    <row r="50" spans="1:7" ht="13.5">
      <c r="A50" s="1" t="s">
        <v>95</v>
      </c>
      <c r="B50" s="2">
        <v>881</v>
      </c>
      <c r="C50" s="8" t="s">
        <v>40</v>
      </c>
      <c r="D50" s="8" t="s">
        <v>43</v>
      </c>
      <c r="E50" s="8"/>
      <c r="G50" s="6">
        <f>SUM(G51)</f>
        <v>71.5</v>
      </c>
    </row>
    <row r="51" spans="1:7" ht="29.25" customHeight="1">
      <c r="A51" s="7" t="s">
        <v>154</v>
      </c>
      <c r="B51" s="2">
        <v>881</v>
      </c>
      <c r="C51" s="8" t="s">
        <v>40</v>
      </c>
      <c r="D51" s="8" t="s">
        <v>43</v>
      </c>
      <c r="E51" s="8" t="s">
        <v>28</v>
      </c>
      <c r="G51" s="6">
        <f>SUM(G52)</f>
        <v>71.5</v>
      </c>
    </row>
    <row r="52" spans="1:7" ht="46.5" customHeight="1">
      <c r="A52" s="7" t="s">
        <v>162</v>
      </c>
      <c r="B52" s="2">
        <v>881</v>
      </c>
      <c r="C52" s="8" t="s">
        <v>40</v>
      </c>
      <c r="D52" s="8" t="s">
        <v>43</v>
      </c>
      <c r="E52" s="8" t="s">
        <v>267</v>
      </c>
      <c r="G52" s="6">
        <f>SUM(G53:G54)</f>
        <v>71.5</v>
      </c>
    </row>
    <row r="53" spans="1:7" ht="51" customHeight="1">
      <c r="A53" s="7" t="s">
        <v>263</v>
      </c>
      <c r="B53" s="2">
        <v>881</v>
      </c>
      <c r="C53" s="8" t="s">
        <v>40</v>
      </c>
      <c r="D53" s="8" t="s">
        <v>43</v>
      </c>
      <c r="E53" s="8" t="s">
        <v>268</v>
      </c>
      <c r="F53" s="2">
        <v>100</v>
      </c>
      <c r="G53" s="6">
        <v>65.1</v>
      </c>
    </row>
    <row r="54" spans="1:7" ht="30.75" customHeight="1">
      <c r="A54" s="7" t="s">
        <v>265</v>
      </c>
      <c r="B54" s="2">
        <v>881</v>
      </c>
      <c r="C54" s="8" t="s">
        <v>40</v>
      </c>
      <c r="D54" s="8" t="s">
        <v>43</v>
      </c>
      <c r="E54" s="8" t="s">
        <v>268</v>
      </c>
      <c r="F54" s="2">
        <v>200</v>
      </c>
      <c r="G54" s="6">
        <v>6.4</v>
      </c>
    </row>
    <row r="55" spans="1:7" s="11" customFormat="1" ht="30.75" customHeight="1">
      <c r="A55" s="10" t="s">
        <v>165</v>
      </c>
      <c r="B55" s="15">
        <v>881</v>
      </c>
      <c r="C55" s="12" t="s">
        <v>43</v>
      </c>
      <c r="D55" s="12"/>
      <c r="E55" s="12"/>
      <c r="G55" s="15">
        <f>SUM(G59)</f>
        <v>41</v>
      </c>
    </row>
    <row r="56" spans="1:7" ht="17.25" customHeight="1">
      <c r="A56" s="7" t="s">
        <v>166</v>
      </c>
      <c r="B56" s="2">
        <v>881</v>
      </c>
      <c r="C56" s="8" t="s">
        <v>43</v>
      </c>
      <c r="D56" s="8" t="s">
        <v>27</v>
      </c>
      <c r="E56" s="8"/>
      <c r="G56" s="2">
        <f>SUM(G59)</f>
        <v>41</v>
      </c>
    </row>
    <row r="57" spans="1:7" ht="26.25" customHeight="1">
      <c r="A57" s="7" t="s">
        <v>167</v>
      </c>
      <c r="B57" s="2">
        <v>881</v>
      </c>
      <c r="C57" s="8" t="s">
        <v>43</v>
      </c>
      <c r="D57" s="8" t="s">
        <v>27</v>
      </c>
      <c r="E57" s="8" t="s">
        <v>168</v>
      </c>
      <c r="G57" s="2">
        <f>SUM(G59)</f>
        <v>41</v>
      </c>
    </row>
    <row r="58" spans="1:7" ht="61.5" customHeight="1">
      <c r="A58" s="7" t="s">
        <v>171</v>
      </c>
      <c r="B58" s="2">
        <v>881</v>
      </c>
      <c r="C58" s="8" t="s">
        <v>43</v>
      </c>
      <c r="D58" s="8" t="s">
        <v>27</v>
      </c>
      <c r="E58" s="8" t="s">
        <v>170</v>
      </c>
      <c r="G58" s="2">
        <f>SUM(G59)</f>
        <v>41</v>
      </c>
    </row>
    <row r="59" spans="1:7" ht="54.75" customHeight="1">
      <c r="A59" s="7" t="s">
        <v>169</v>
      </c>
      <c r="B59" s="2">
        <v>881</v>
      </c>
      <c r="C59" s="8" t="s">
        <v>43</v>
      </c>
      <c r="D59" s="8" t="s">
        <v>27</v>
      </c>
      <c r="E59" s="8" t="s">
        <v>170</v>
      </c>
      <c r="F59" s="8" t="s">
        <v>172</v>
      </c>
      <c r="G59" s="6">
        <f>SUM(G60)</f>
        <v>41</v>
      </c>
    </row>
    <row r="60" spans="1:7" ht="27">
      <c r="A60" s="7" t="s">
        <v>165</v>
      </c>
      <c r="B60" s="2">
        <v>881</v>
      </c>
      <c r="C60" s="8" t="s">
        <v>43</v>
      </c>
      <c r="D60" s="8"/>
      <c r="E60" s="8"/>
      <c r="F60" s="8"/>
      <c r="G60" s="6">
        <f>SUM(G65:G67)</f>
        <v>41</v>
      </c>
    </row>
    <row r="61" spans="1:7" ht="13.5">
      <c r="A61" s="7" t="s">
        <v>277</v>
      </c>
      <c r="B61" s="2">
        <v>881</v>
      </c>
      <c r="C61" s="8" t="s">
        <v>43</v>
      </c>
      <c r="D61" s="8" t="s">
        <v>27</v>
      </c>
      <c r="E61" s="8"/>
      <c r="F61" s="8"/>
      <c r="G61" s="6">
        <f>SUM(G64)</f>
        <v>41</v>
      </c>
    </row>
    <row r="62" spans="1:7" ht="27">
      <c r="A62" s="7" t="s">
        <v>282</v>
      </c>
      <c r="B62" s="2">
        <v>881</v>
      </c>
      <c r="C62" s="8" t="s">
        <v>43</v>
      </c>
      <c r="D62" s="8" t="s">
        <v>27</v>
      </c>
      <c r="E62" s="8" t="s">
        <v>280</v>
      </c>
      <c r="F62" s="8"/>
      <c r="G62" s="6">
        <f>SUM(G64)</f>
        <v>41</v>
      </c>
    </row>
    <row r="63" spans="1:7" ht="40.5">
      <c r="A63" s="7" t="s">
        <v>278</v>
      </c>
      <c r="B63" s="2">
        <v>881</v>
      </c>
      <c r="C63" s="8" t="s">
        <v>43</v>
      </c>
      <c r="D63" s="8" t="s">
        <v>27</v>
      </c>
      <c r="E63" s="8" t="s">
        <v>170</v>
      </c>
      <c r="F63" s="8"/>
      <c r="G63" s="6">
        <f>SUM(G64)</f>
        <v>41</v>
      </c>
    </row>
    <row r="64" spans="1:7" ht="13.5">
      <c r="A64" s="7" t="s">
        <v>279</v>
      </c>
      <c r="B64" s="2">
        <v>881</v>
      </c>
      <c r="C64" s="8" t="s">
        <v>43</v>
      </c>
      <c r="D64" s="8" t="s">
        <v>27</v>
      </c>
      <c r="E64" s="8" t="s">
        <v>281</v>
      </c>
      <c r="F64" s="8"/>
      <c r="G64" s="6">
        <f>SUM(G65:G67)</f>
        <v>41</v>
      </c>
    </row>
    <row r="65" spans="1:7" ht="94.5">
      <c r="A65" s="7" t="s">
        <v>263</v>
      </c>
      <c r="B65" s="2">
        <v>881</v>
      </c>
      <c r="C65" s="8" t="s">
        <v>43</v>
      </c>
      <c r="D65" s="8" t="s">
        <v>27</v>
      </c>
      <c r="E65" s="8" t="s">
        <v>281</v>
      </c>
      <c r="F65" s="8" t="s">
        <v>264</v>
      </c>
      <c r="G65" s="6"/>
    </row>
    <row r="66" spans="1:7" ht="27">
      <c r="A66" s="7" t="s">
        <v>265</v>
      </c>
      <c r="B66" s="2">
        <v>881</v>
      </c>
      <c r="C66" s="8" t="s">
        <v>43</v>
      </c>
      <c r="D66" s="8" t="s">
        <v>27</v>
      </c>
      <c r="E66" s="8" t="s">
        <v>281</v>
      </c>
      <c r="F66" s="8" t="s">
        <v>266</v>
      </c>
      <c r="G66" s="6">
        <v>41</v>
      </c>
    </row>
    <row r="67" spans="1:7" ht="13.5" hidden="1">
      <c r="A67" s="7" t="s">
        <v>271</v>
      </c>
      <c r="B67" s="2">
        <v>861</v>
      </c>
      <c r="C67" s="8" t="s">
        <v>43</v>
      </c>
      <c r="D67" s="8" t="s">
        <v>27</v>
      </c>
      <c r="E67" s="8" t="s">
        <v>284</v>
      </c>
      <c r="F67" s="8" t="s">
        <v>272</v>
      </c>
      <c r="G67" s="6"/>
    </row>
    <row r="68" spans="1:7" s="11" customFormat="1" ht="15">
      <c r="A68" s="11" t="s">
        <v>96</v>
      </c>
      <c r="B68" s="15">
        <v>881</v>
      </c>
      <c r="C68" s="12" t="s">
        <v>31</v>
      </c>
      <c r="D68" s="12"/>
      <c r="E68" s="12"/>
      <c r="F68" s="12"/>
      <c r="G68" s="14">
        <f>SUM(G72+G74+G76)</f>
        <v>410.1</v>
      </c>
    </row>
    <row r="69" spans="1:7" ht="13.5">
      <c r="A69" s="1" t="s">
        <v>3</v>
      </c>
      <c r="B69" s="2">
        <v>881</v>
      </c>
      <c r="C69" s="8" t="s">
        <v>31</v>
      </c>
      <c r="D69" s="8" t="s">
        <v>43</v>
      </c>
      <c r="E69" s="8"/>
      <c r="F69" s="8"/>
      <c r="G69" s="6">
        <f>SUM(G72+G74+G76)</f>
        <v>410.1</v>
      </c>
    </row>
    <row r="70" spans="1:7" ht="13.5">
      <c r="A70" s="1" t="s">
        <v>3</v>
      </c>
      <c r="B70" s="2">
        <v>881</v>
      </c>
      <c r="C70" s="8" t="s">
        <v>31</v>
      </c>
      <c r="D70" s="8" t="s">
        <v>43</v>
      </c>
      <c r="E70" s="8" t="s">
        <v>4</v>
      </c>
      <c r="F70" s="8"/>
      <c r="G70" s="6">
        <f>SUM(G72+G74+G76)</f>
        <v>410.1</v>
      </c>
    </row>
    <row r="71" spans="1:7" ht="16.5" customHeight="1">
      <c r="A71" s="7" t="s">
        <v>5</v>
      </c>
      <c r="B71" s="2">
        <v>881</v>
      </c>
      <c r="C71" s="8" t="s">
        <v>97</v>
      </c>
      <c r="D71" s="8" t="s">
        <v>43</v>
      </c>
      <c r="E71" s="8" t="s">
        <v>6</v>
      </c>
      <c r="F71" s="8"/>
      <c r="G71" s="6">
        <f>SUM(G72)</f>
        <v>199.6</v>
      </c>
    </row>
    <row r="72" spans="1:7" ht="27.75" customHeight="1">
      <c r="A72" s="7" t="s">
        <v>265</v>
      </c>
      <c r="B72" s="2">
        <v>881</v>
      </c>
      <c r="C72" s="8" t="s">
        <v>31</v>
      </c>
      <c r="D72" s="8" t="s">
        <v>43</v>
      </c>
      <c r="E72" s="8" t="s">
        <v>6</v>
      </c>
      <c r="F72" s="8" t="s">
        <v>266</v>
      </c>
      <c r="G72" s="6">
        <v>199.6</v>
      </c>
    </row>
    <row r="73" spans="1:7" ht="46.5" customHeight="1">
      <c r="A73" s="7" t="s">
        <v>176</v>
      </c>
      <c r="B73" s="2">
        <v>881</v>
      </c>
      <c r="C73" s="8" t="s">
        <v>31</v>
      </c>
      <c r="D73" s="8" t="s">
        <v>43</v>
      </c>
      <c r="E73" s="8" t="s">
        <v>7</v>
      </c>
      <c r="F73" s="8"/>
      <c r="G73" s="6">
        <f>SUM(G74)</f>
        <v>205</v>
      </c>
    </row>
    <row r="74" spans="1:7" ht="35.25" customHeight="1">
      <c r="A74" s="7" t="s">
        <v>265</v>
      </c>
      <c r="B74" s="2">
        <v>881</v>
      </c>
      <c r="C74" s="8" t="s">
        <v>31</v>
      </c>
      <c r="D74" s="8" t="s">
        <v>43</v>
      </c>
      <c r="E74" s="8" t="s">
        <v>7</v>
      </c>
      <c r="F74" s="8" t="s">
        <v>266</v>
      </c>
      <c r="G74" s="6">
        <v>205</v>
      </c>
    </row>
    <row r="75" spans="1:7" ht="29.25" customHeight="1">
      <c r="A75" s="7" t="s">
        <v>258</v>
      </c>
      <c r="B75" s="2">
        <v>881</v>
      </c>
      <c r="C75" s="8" t="s">
        <v>31</v>
      </c>
      <c r="D75" s="8" t="s">
        <v>43</v>
      </c>
      <c r="E75" s="8" t="s">
        <v>8</v>
      </c>
      <c r="F75" s="8"/>
      <c r="G75" s="6">
        <f>SUM(G76)</f>
        <v>5.5</v>
      </c>
    </row>
    <row r="76" spans="1:7" ht="33" customHeight="1">
      <c r="A76" s="7" t="s">
        <v>265</v>
      </c>
      <c r="B76" s="2">
        <v>881</v>
      </c>
      <c r="C76" s="8" t="s">
        <v>31</v>
      </c>
      <c r="D76" s="8" t="s">
        <v>43</v>
      </c>
      <c r="E76" s="8" t="s">
        <v>8</v>
      </c>
      <c r="F76" s="8" t="s">
        <v>266</v>
      </c>
      <c r="G76" s="6">
        <v>5.5</v>
      </c>
    </row>
    <row r="77" spans="1:7" s="11" customFormat="1" ht="15">
      <c r="A77" s="11" t="s">
        <v>173</v>
      </c>
      <c r="B77" s="15">
        <v>881</v>
      </c>
      <c r="C77" s="12" t="s">
        <v>55</v>
      </c>
      <c r="D77" s="12"/>
      <c r="E77" s="12"/>
      <c r="F77" s="12"/>
      <c r="G77" s="15">
        <f>SUM(G84+G81)</f>
        <v>2073.7000000000003</v>
      </c>
    </row>
    <row r="78" spans="1:7" ht="13.5">
      <c r="A78" s="1" t="s">
        <v>183</v>
      </c>
      <c r="B78" s="2">
        <v>881</v>
      </c>
      <c r="C78" s="8" t="s">
        <v>55</v>
      </c>
      <c r="D78" s="8" t="s">
        <v>15</v>
      </c>
      <c r="E78" s="8"/>
      <c r="F78" s="8"/>
      <c r="G78" s="2">
        <f>SUM(G84+G81)</f>
        <v>2073.7000000000003</v>
      </c>
    </row>
    <row r="79" spans="1:7" ht="27">
      <c r="A79" s="7" t="s">
        <v>293</v>
      </c>
      <c r="B79" s="2">
        <v>881</v>
      </c>
      <c r="C79" s="8" t="s">
        <v>55</v>
      </c>
      <c r="D79" s="8" t="s">
        <v>15</v>
      </c>
      <c r="E79" s="8" t="s">
        <v>294</v>
      </c>
      <c r="F79" s="8"/>
      <c r="G79" s="2">
        <f>G81</f>
        <v>15.8</v>
      </c>
    </row>
    <row r="80" spans="1:7" ht="27">
      <c r="A80" s="7" t="s">
        <v>159</v>
      </c>
      <c r="B80" s="2">
        <v>881</v>
      </c>
      <c r="C80" s="8" t="s">
        <v>55</v>
      </c>
      <c r="D80" s="8" t="s">
        <v>15</v>
      </c>
      <c r="E80" s="8" t="s">
        <v>285</v>
      </c>
      <c r="F80" s="8"/>
      <c r="G80" s="2">
        <f>G81</f>
        <v>15.8</v>
      </c>
    </row>
    <row r="81" spans="1:7" ht="13.5">
      <c r="A81" s="7" t="s">
        <v>271</v>
      </c>
      <c r="B81" s="2">
        <v>881</v>
      </c>
      <c r="C81" s="8" t="s">
        <v>55</v>
      </c>
      <c r="D81" s="8" t="s">
        <v>15</v>
      </c>
      <c r="E81" s="8" t="s">
        <v>285</v>
      </c>
      <c r="F81" s="8" t="s">
        <v>272</v>
      </c>
      <c r="G81" s="2">
        <v>15.8</v>
      </c>
    </row>
    <row r="82" spans="1:7" ht="13.5">
      <c r="A82" s="1" t="s">
        <v>181</v>
      </c>
      <c r="B82" s="2">
        <v>881</v>
      </c>
      <c r="C82" s="8" t="s">
        <v>55</v>
      </c>
      <c r="D82" s="8" t="s">
        <v>15</v>
      </c>
      <c r="E82" s="8" t="s">
        <v>9</v>
      </c>
      <c r="F82" s="8"/>
      <c r="G82" s="2">
        <f>SUM(G84)</f>
        <v>2057.9</v>
      </c>
    </row>
    <row r="83" spans="1:7" ht="86.25" customHeight="1">
      <c r="A83" s="7" t="s">
        <v>177</v>
      </c>
      <c r="B83" s="2">
        <v>881</v>
      </c>
      <c r="C83" s="8" t="s">
        <v>55</v>
      </c>
      <c r="D83" s="8" t="s">
        <v>15</v>
      </c>
      <c r="E83" s="8" t="s">
        <v>178</v>
      </c>
      <c r="F83" s="8"/>
      <c r="G83" s="2">
        <f>SUM(G84)</f>
        <v>2057.9</v>
      </c>
    </row>
    <row r="84" spans="1:7" ht="13.5">
      <c r="A84" s="1" t="s">
        <v>179</v>
      </c>
      <c r="B84" s="2">
        <v>881</v>
      </c>
      <c r="C84" s="8" t="s">
        <v>55</v>
      </c>
      <c r="D84" s="8" t="s">
        <v>15</v>
      </c>
      <c r="E84" s="8" t="s">
        <v>178</v>
      </c>
      <c r="F84" s="8" t="s">
        <v>29</v>
      </c>
      <c r="G84" s="2">
        <v>2057.9</v>
      </c>
    </row>
    <row r="85" spans="1:7" s="11" customFormat="1" ht="15">
      <c r="A85" s="11" t="s">
        <v>70</v>
      </c>
      <c r="B85" s="15">
        <v>881</v>
      </c>
      <c r="C85" s="12" t="s">
        <v>73</v>
      </c>
      <c r="D85" s="12"/>
      <c r="E85" s="12"/>
      <c r="F85" s="12"/>
      <c r="G85" s="14">
        <f>SUM(G89)</f>
        <v>8</v>
      </c>
    </row>
    <row r="86" spans="1:7" ht="13.5">
      <c r="A86" s="1" t="s">
        <v>163</v>
      </c>
      <c r="B86" s="2">
        <v>881</v>
      </c>
      <c r="C86" s="8" t="s">
        <v>73</v>
      </c>
      <c r="D86" s="8" t="s">
        <v>40</v>
      </c>
      <c r="E86" s="8"/>
      <c r="F86" s="8"/>
      <c r="G86" s="6">
        <f>SUM(G89)</f>
        <v>8</v>
      </c>
    </row>
    <row r="87" spans="1:7" ht="25.5" customHeight="1">
      <c r="A87" s="7" t="s">
        <v>182</v>
      </c>
      <c r="B87" s="2">
        <v>881</v>
      </c>
      <c r="C87" s="8" t="s">
        <v>73</v>
      </c>
      <c r="D87" s="8" t="s">
        <v>40</v>
      </c>
      <c r="E87" s="8" t="s">
        <v>71</v>
      </c>
      <c r="F87" s="8"/>
      <c r="G87" s="6">
        <f>SUM(G89)</f>
        <v>8</v>
      </c>
    </row>
    <row r="88" spans="1:7" ht="30.75" customHeight="1">
      <c r="A88" s="7" t="s">
        <v>164</v>
      </c>
      <c r="B88" s="2">
        <v>881</v>
      </c>
      <c r="C88" s="8" t="s">
        <v>73</v>
      </c>
      <c r="D88" s="8" t="s">
        <v>40</v>
      </c>
      <c r="E88" s="8" t="s">
        <v>72</v>
      </c>
      <c r="F88" s="8"/>
      <c r="G88" s="6">
        <f>SUM(G89)</f>
        <v>8</v>
      </c>
    </row>
    <row r="89" spans="1:7" ht="42.75" customHeight="1">
      <c r="A89" s="7" t="s">
        <v>265</v>
      </c>
      <c r="B89" s="2">
        <v>881</v>
      </c>
      <c r="C89" s="8" t="s">
        <v>73</v>
      </c>
      <c r="D89" s="8" t="s">
        <v>40</v>
      </c>
      <c r="E89" s="8" t="s">
        <v>72</v>
      </c>
      <c r="F89" s="8" t="s">
        <v>266</v>
      </c>
      <c r="G89" s="6">
        <v>8</v>
      </c>
    </row>
    <row r="90" spans="1:7" s="11" customFormat="1" ht="15">
      <c r="A90" s="70" t="s">
        <v>93</v>
      </c>
      <c r="B90" s="71"/>
      <c r="C90" s="71"/>
      <c r="D90" s="71"/>
      <c r="E90" s="71"/>
      <c r="F90" s="71"/>
      <c r="G90" s="72">
        <f>SUM(G24+G18)</f>
        <v>3553.9</v>
      </c>
    </row>
    <row r="94" ht="16.5">
      <c r="G94" s="21"/>
    </row>
  </sheetData>
  <sheetProtection/>
  <mergeCells count="11">
    <mergeCell ref="D1:G1"/>
    <mergeCell ref="C2:G2"/>
    <mergeCell ref="C4:G4"/>
    <mergeCell ref="C5:G5"/>
    <mergeCell ref="F9:G9"/>
    <mergeCell ref="A10:G10"/>
    <mergeCell ref="A12:G12"/>
    <mergeCell ref="A11:G11"/>
    <mergeCell ref="C7:G7"/>
    <mergeCell ref="C3:G3"/>
    <mergeCell ref="C6:G6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zain-secr-fo</dc:creator>
  <cp:keywords/>
  <dc:description/>
  <cp:lastModifiedBy>Work</cp:lastModifiedBy>
  <cp:lastPrinted>2013-10-31T04:44:26Z</cp:lastPrinted>
  <dcterms:created xsi:type="dcterms:W3CDTF">2007-10-24T04:15:56Z</dcterms:created>
  <dcterms:modified xsi:type="dcterms:W3CDTF">2014-05-23T06:48:14Z</dcterms:modified>
  <cp:category/>
  <cp:version/>
  <cp:contentType/>
  <cp:contentStatus/>
</cp:coreProperties>
</file>